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9336"/>
  </bookViews>
  <sheets>
    <sheet name="1_3_2" sheetId="1" r:id="rId1"/>
  </sheets>
  <externalReferences>
    <externalReference r:id="rId2"/>
    <externalReference r:id="rId3"/>
  </externalReferences>
  <definedNames>
    <definedName name="_xlnm._FilterDatabase" localSheetId="0" hidden="1">'1_3_2'!$B$5:$C$80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K80" i="1" l="1"/>
  <c r="J80" i="1"/>
  <c r="J99" i="1" s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99" i="1"/>
  <c r="K94" i="1"/>
  <c r="K100" i="1" s="1"/>
  <c r="J94" i="1"/>
  <c r="J100" i="1" s="1"/>
  <c r="L93" i="1"/>
  <c r="L92" i="1"/>
  <c r="L91" i="1"/>
  <c r="L90" i="1"/>
  <c r="L89" i="1"/>
  <c r="I53" i="1"/>
  <c r="F53" i="1"/>
  <c r="F40" i="1"/>
  <c r="F38" i="1"/>
  <c r="F37" i="1"/>
  <c r="I40" i="1"/>
  <c r="I38" i="1"/>
  <c r="I37" i="1"/>
  <c r="F17" i="1"/>
  <c r="I17" i="1"/>
  <c r="J101" i="1" l="1"/>
  <c r="K101" i="1"/>
  <c r="L80" i="1"/>
  <c r="J81" i="1" s="1"/>
  <c r="L94" i="1"/>
  <c r="K95" i="1"/>
  <c r="F42" i="1"/>
  <c r="K81" i="1" l="1"/>
  <c r="L99" i="1"/>
  <c r="J95" i="1"/>
  <c r="L100" i="1"/>
  <c r="L101" i="1" s="1"/>
  <c r="D80" i="1"/>
  <c r="E80" i="1"/>
  <c r="G80" i="1"/>
  <c r="H80" i="1"/>
  <c r="I79" i="1"/>
  <c r="F79" i="1"/>
  <c r="K102" i="1" l="1"/>
  <c r="J102" i="1"/>
  <c r="I41" i="1"/>
  <c r="F41" i="1"/>
  <c r="F46" i="1" l="1"/>
  <c r="I46" i="1"/>
  <c r="H94" i="1"/>
  <c r="G94" i="1"/>
  <c r="I93" i="1"/>
  <c r="I92" i="1"/>
  <c r="I91" i="1"/>
  <c r="I90" i="1"/>
  <c r="I89" i="1"/>
  <c r="I71" i="1"/>
  <c r="F71" i="1"/>
  <c r="H99" i="1"/>
  <c r="G9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5" i="1"/>
  <c r="I44" i="1"/>
  <c r="I43" i="1"/>
  <c r="I39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F39" i="1"/>
  <c r="F24" i="1"/>
  <c r="F18" i="1"/>
  <c r="F10" i="1"/>
  <c r="I80" i="1" l="1"/>
  <c r="H100" i="1"/>
  <c r="H101" i="1" s="1"/>
  <c r="G100" i="1"/>
  <c r="G101" i="1" s="1"/>
  <c r="I94" i="1"/>
  <c r="I100" i="1" s="1"/>
  <c r="F29" i="1"/>
  <c r="F64" i="1"/>
  <c r="G95" i="1" l="1"/>
  <c r="H95" i="1"/>
  <c r="I99" i="1"/>
  <c r="I101" i="1" s="1"/>
  <c r="H81" i="1"/>
  <c r="G81" i="1"/>
  <c r="F51" i="1"/>
  <c r="E94" i="1"/>
  <c r="D94" i="1"/>
  <c r="F93" i="1"/>
  <c r="F92" i="1"/>
  <c r="F91" i="1"/>
  <c r="F90" i="1"/>
  <c r="F89" i="1"/>
  <c r="E99" i="1"/>
  <c r="D9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2" i="1"/>
  <c r="F50" i="1"/>
  <c r="F49" i="1"/>
  <c r="F48" i="1"/>
  <c r="F47" i="1"/>
  <c r="F45" i="1"/>
  <c r="F44" i="1"/>
  <c r="F43" i="1"/>
  <c r="F36" i="1"/>
  <c r="F35" i="1"/>
  <c r="F34" i="1"/>
  <c r="F33" i="1"/>
  <c r="F32" i="1"/>
  <c r="F31" i="1"/>
  <c r="F30" i="1"/>
  <c r="F28" i="1"/>
  <c r="F26" i="1"/>
  <c r="F25" i="1"/>
  <c r="F23" i="1"/>
  <c r="F22" i="1"/>
  <c r="F21" i="1"/>
  <c r="F20" i="1"/>
  <c r="F19" i="1"/>
  <c r="F16" i="1"/>
  <c r="F15" i="1"/>
  <c r="F14" i="1"/>
  <c r="F13" i="1"/>
  <c r="F12" i="1"/>
  <c r="F11" i="1"/>
  <c r="F9" i="1"/>
  <c r="F8" i="1"/>
  <c r="F7" i="1"/>
  <c r="F80" i="1" l="1"/>
  <c r="D100" i="1"/>
  <c r="D101" i="1" s="1"/>
  <c r="E100" i="1"/>
  <c r="E101" i="1" s="1"/>
  <c r="H102" i="1"/>
  <c r="G102" i="1"/>
  <c r="F94" i="1"/>
  <c r="F100" i="1" s="1"/>
  <c r="E95" i="1" l="1"/>
  <c r="D95" i="1"/>
  <c r="F99" i="1"/>
  <c r="F101" i="1" s="1"/>
  <c r="E81" i="1"/>
  <c r="D81" i="1"/>
  <c r="D102" i="1" l="1"/>
  <c r="E102" i="1"/>
</calcChain>
</file>

<file path=xl/sharedStrings.xml><?xml version="1.0" encoding="utf-8"?>
<sst xmlns="http://schemas.openxmlformats.org/spreadsheetml/2006/main" count="137" uniqueCount="111">
  <si>
    <t>Unitat Responsable</t>
  </si>
  <si>
    <t>Estudi</t>
  </si>
  <si>
    <t>Dones</t>
  </si>
  <si>
    <t>Homes</t>
  </si>
  <si>
    <t>Total</t>
  </si>
  <si>
    <t>200 FME</t>
  </si>
  <si>
    <t>Màster en Estadística i Investigació Operativa</t>
  </si>
  <si>
    <t>Master in Advanced Mathematics and Mathematical Engineering</t>
  </si>
  <si>
    <t>Master en Enginyeria de Sistemes Automàtics i Electrònica Industrial</t>
  </si>
  <si>
    <t>Màster en Enginyeria d'Organització</t>
  </si>
  <si>
    <t>Màster en Enginyeria Industrial</t>
  </si>
  <si>
    <t>Màster en Enginyeria Aeronàutica</t>
  </si>
  <si>
    <t>210 ETSAB</t>
  </si>
  <si>
    <t>Màster en Paisatgisme</t>
  </si>
  <si>
    <t>230 ETSETB</t>
  </si>
  <si>
    <t>Màster en Enginyeria Electrònica</t>
  </si>
  <si>
    <t>Màster en Fotònica</t>
  </si>
  <si>
    <t>240 ETSEIB</t>
  </si>
  <si>
    <t>Màster en Automàtica i Robòtica</t>
  </si>
  <si>
    <t>Màster en Enginyeria d'Automoció</t>
  </si>
  <si>
    <t>Màster en Enginyeria de l'energia</t>
  </si>
  <si>
    <t>Màster en Cadena de Subministrament, Transport i Mobilitat</t>
  </si>
  <si>
    <t>250 ETSECCPB</t>
  </si>
  <si>
    <t>Màster en Enginyeria Ambiental</t>
  </si>
  <si>
    <t>Màster en Enginyeria Estructural de la Construcció</t>
  </si>
  <si>
    <t>Màster en Enginyeria de Camins, Canals i Ports</t>
  </si>
  <si>
    <t>Erasmus Mundus Master in Computational Mechanics</t>
  </si>
  <si>
    <t>Màster en Mètodes Numèrics en Enginyeria</t>
  </si>
  <si>
    <t>European Master in Hydroinformatics and Water Management</t>
  </si>
  <si>
    <t>Erasmus Mundus en Màster Enginyeria de Gestió Costanera i Marítima (COMEM)</t>
  </si>
  <si>
    <t>Màster en Enginyeria del Terreny</t>
  </si>
  <si>
    <t>270 FIB</t>
  </si>
  <si>
    <t>Màster en Innovació i Recerca en Informàtica (MIRI)</t>
  </si>
  <si>
    <t>Màster en Enginyeria Informàtica</t>
  </si>
  <si>
    <t>280 FNB</t>
  </si>
  <si>
    <t>290 ETSAV</t>
  </si>
  <si>
    <t>Màster en Intervenció Sostenible en el Medi Construït</t>
  </si>
  <si>
    <t>Màster en Arquitectura</t>
  </si>
  <si>
    <t>Erasmus Mundus Master in Advanced Materials Science and Engineering (AMASE)</t>
  </si>
  <si>
    <t>300 EETAC</t>
  </si>
  <si>
    <t>Master in Aerospace Science and Technology</t>
  </si>
  <si>
    <t>310 EPSEB</t>
  </si>
  <si>
    <t>Gestió de l'edificació</t>
  </si>
  <si>
    <t>Seguretat i salut en el treball: prevenció de riscos laborals</t>
  </si>
  <si>
    <t>330 EPSEM</t>
  </si>
  <si>
    <t>Màster en Enginyeria de Recursos Naturals</t>
  </si>
  <si>
    <t>Màster en Enginyeria de Mines</t>
  </si>
  <si>
    <t>340 EPSEVG</t>
  </si>
  <si>
    <t>Màster en Enginyeria de Sistemes Automàtics i Electrònica Industrial</t>
  </si>
  <si>
    <t>370 EUOOT</t>
  </si>
  <si>
    <t>Màster en Optometria i Ciències de la Visió</t>
  </si>
  <si>
    <t>Màster en Tecnologies Facilitadores per a la Indústria Alimentària i de Bioprocessos</t>
  </si>
  <si>
    <t>Màster en Ciència i Tecnologia de la Sostenibilitat</t>
  </si>
  <si>
    <t>801 EUNCET</t>
  </si>
  <si>
    <t>Màster en Administració i direcció d'empreses</t>
  </si>
  <si>
    <t>802 EAE</t>
  </si>
  <si>
    <t>Direcció de màrqueting/Marketing Management</t>
  </si>
  <si>
    <t>Administració i direcció d'empreses/Bussiness Administration and Management</t>
  </si>
  <si>
    <t xml:space="preserve">Màster en Enginyeria Química </t>
  </si>
  <si>
    <t>Màster en Direcció de màrqueting</t>
  </si>
  <si>
    <t>Màster en Enginyeria tèxtil i paperera</t>
  </si>
  <si>
    <t>Màster en Gestió d'empreses de tecnologia i d'enginyeria / Master in Technology and Engineering Management</t>
  </si>
  <si>
    <t>Màster en Enginyeria espacial i aeronàutica / Master in Aerospace and Aeronautical Engineering</t>
  </si>
  <si>
    <t>Direcció dels Recursos Humans i del Talent</t>
  </si>
  <si>
    <t>Centres Propis</t>
  </si>
  <si>
    <t>Centres Adscrits</t>
  </si>
  <si>
    <t>TOTAL CENTRES PROPIS</t>
  </si>
  <si>
    <t>TOTAL CENTRES ADSCRITS</t>
  </si>
  <si>
    <t>TOTAL UPC (CENTRES PROPIS I ADSCRITS)</t>
  </si>
  <si>
    <t>Màster en Estudis avançats en disseny-Barcelona</t>
  </si>
  <si>
    <t>Màster en Intel·ligència Artificial</t>
  </si>
  <si>
    <t>Enginyeria Naval i Oceànica</t>
  </si>
  <si>
    <t>Màster en Aplicacions i tecnologies per als sistemes aeris no tripulats (DRONS)</t>
  </si>
  <si>
    <t>Màster en Formació del professorat d'educació secundària obligatòria i batxillerat, formació professional i ensenyaments d'idiomes</t>
  </si>
  <si>
    <t>Màster en Construcció Avançada de l'Edificació</t>
  </si>
  <si>
    <t>Estudiants de nou ingrés de màster distribuïts per centre, titulació i gènere</t>
  </si>
  <si>
    <t>Màster en Arquitectura·BarcelonaArch (MBArch)</t>
  </si>
  <si>
    <t>Erasmus Mundus en Big Data Management and Analytics-BDMA</t>
  </si>
  <si>
    <t>2019-2020</t>
  </si>
  <si>
    <t>Màster en Tecnologies avançades de telecomunicació</t>
  </si>
  <si>
    <t>Màster en Enginyeria de Telecomunicació</t>
  </si>
  <si>
    <t>Màster en Gestió i Operació d'Instal·lacions Energètiques Marines</t>
  </si>
  <si>
    <t>Màster en Nàutica i Gestió del Transport Marítim</t>
  </si>
  <si>
    <t>Màster en Enginyeria interdisciplinària i innovadora</t>
  </si>
  <si>
    <t>Màster en Disseny i tecnologia tèxtils</t>
  </si>
  <si>
    <t>Màster en Tecnologia paperera i gràfica</t>
  </si>
  <si>
    <t>Màster en Cybersecurity</t>
  </si>
  <si>
    <t>Màster en Física per a l'enginyeria</t>
  </si>
  <si>
    <t xml:space="preserve">Màster en Enginyeria Nuclear/Nuclear Engineering </t>
  </si>
  <si>
    <t>Màster en Neuroenginyeria i rehabilitació</t>
  </si>
  <si>
    <t>Màster en Urban Mobility</t>
  </si>
  <si>
    <t>Màster en Enginyeria i Gestió de les Telecomunicacions (MASTEAM)/ Master in Applied Telecommunications and Engineering Management ( MASTEAM )</t>
  </si>
  <si>
    <t>Màster en Diagnosi i tècniques d'intervenció en l'edificació</t>
  </si>
  <si>
    <t>295 EEBE</t>
  </si>
  <si>
    <t>205 ESEIAAT</t>
  </si>
  <si>
    <t>Erasmus Mundus Master's degree in Flood Risk Management</t>
  </si>
  <si>
    <t>% GLOBAL ESTUDIS</t>
  </si>
  <si>
    <t>% GLOBAL ESTUDIS UPC</t>
  </si>
  <si>
    <t>480 IS.UPC</t>
  </si>
  <si>
    <t>390 EEABB</t>
  </si>
  <si>
    <t>Màster en Ciència i Enginyeria avançada de Materials</t>
  </si>
  <si>
    <t>Màster en Anàlisi estructural de monuments i construccions històriques</t>
  </si>
  <si>
    <t>Erasmus Mundus en Sistemes Descentralitzats d’Energia intel·ligents (DENSYS)</t>
  </si>
  <si>
    <t>Màster en Recerca en enginyeria mecànica</t>
  </si>
  <si>
    <t>Màster en Enginyeria tèrmica</t>
  </si>
  <si>
    <t>Màster en Sistemes i accionaments elèctrics</t>
  </si>
  <si>
    <t>Màster en Ciència de dades</t>
  </si>
  <si>
    <t>2020-2021</t>
  </si>
  <si>
    <t>2021-2022*</t>
  </si>
  <si>
    <t>* Dades a novembre de 2021</t>
  </si>
  <si>
    <t>Erasmus Mundus Master's degree in Photonics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</si>
</sst>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indexed="18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i/>
      <sz val="8"/>
      <color rgb="FF0033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3" fontId="5" fillId="4" borderId="7" applyNumberFormat="0">
      <alignment vertical="center"/>
    </xf>
    <xf numFmtId="0" fontId="9" fillId="6" borderId="18" applyNumberFormat="0" applyFont="0" applyFill="0" applyAlignment="0" applyProtection="0"/>
    <xf numFmtId="0" fontId="9" fillId="6" borderId="20" applyNumberFormat="0" applyFont="0" applyFill="0" applyAlignment="0" applyProtection="0"/>
    <xf numFmtId="0" fontId="11" fillId="0" borderId="24" applyNumberFormat="0" applyFont="0" applyFill="0" applyAlignment="0" applyProtection="0"/>
    <xf numFmtId="4" fontId="12" fillId="8" borderId="27" applyNumberFormat="0">
      <alignment vertical="center"/>
    </xf>
    <xf numFmtId="4" fontId="12" fillId="10" borderId="27" applyNumberFormat="0">
      <alignment vertical="center"/>
    </xf>
    <xf numFmtId="0" fontId="11" fillId="0" borderId="29" applyNumberFormat="0" applyFont="0" applyFill="0" applyAlignment="0" applyProtection="0"/>
    <xf numFmtId="0" fontId="9" fillId="6" borderId="31" applyNumberFormat="0" applyFont="0" applyFill="0" applyAlignment="0" applyProtection="0"/>
    <xf numFmtId="4" fontId="12" fillId="10" borderId="7" applyNumberFormat="0">
      <alignment vertical="center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7" borderId="19" xfId="3" applyFont="1" applyFill="1" applyBorder="1"/>
    <xf numFmtId="164" fontId="10" fillId="7" borderId="23" xfId="4" applyNumberFormat="1" applyFont="1" applyFill="1" applyBorder="1" applyAlignment="1">
      <alignment horizontal="center"/>
    </xf>
    <xf numFmtId="0" fontId="6" fillId="7" borderId="25" xfId="5" applyFont="1" applyFill="1" applyBorder="1" applyAlignment="1">
      <alignment horizontal="center"/>
    </xf>
    <xf numFmtId="0" fontId="6" fillId="7" borderId="26" xfId="3" applyFont="1" applyFill="1" applyBorder="1"/>
    <xf numFmtId="0" fontId="6" fillId="7" borderId="28" xfId="5" applyFont="1" applyFill="1" applyBorder="1" applyAlignment="1">
      <alignment horizontal="center"/>
    </xf>
    <xf numFmtId="0" fontId="6" fillId="0" borderId="26" xfId="3" applyFont="1" applyFill="1" applyBorder="1"/>
    <xf numFmtId="0" fontId="6" fillId="7" borderId="30" xfId="8" applyFont="1" applyFill="1" applyBorder="1"/>
    <xf numFmtId="0" fontId="10" fillId="7" borderId="34" xfId="9" applyFont="1" applyFill="1" applyBorder="1" applyAlignment="1">
      <alignment horizontal="center"/>
    </xf>
    <xf numFmtId="0" fontId="6" fillId="7" borderId="35" xfId="5" applyFont="1" applyFill="1" applyBorder="1" applyAlignment="1">
      <alignment horizontal="center"/>
    </xf>
    <xf numFmtId="164" fontId="3" fillId="9" borderId="1" xfId="7" applyNumberFormat="1" applyFont="1" applyFill="1" applyBorder="1" applyAlignment="1">
      <alignment horizontal="center" vertical="center"/>
    </xf>
    <xf numFmtId="164" fontId="3" fillId="11" borderId="1" xfId="7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0" fontId="3" fillId="5" borderId="1" xfId="1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left" vertical="center"/>
    </xf>
    <xf numFmtId="0" fontId="4" fillId="3" borderId="37" xfId="1" applyFont="1" applyFill="1" applyBorder="1" applyAlignment="1">
      <alignment horizontal="left" vertical="center"/>
    </xf>
    <xf numFmtId="0" fontId="4" fillId="3" borderId="38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13" fillId="7" borderId="32" xfId="9" applyFont="1" applyFill="1" applyBorder="1" applyAlignment="1">
      <alignment horizontal="left"/>
    </xf>
    <xf numFmtId="0" fontId="13" fillId="7" borderId="33" xfId="9" applyFont="1" applyFill="1" applyBorder="1" applyAlignment="1">
      <alignment horizontal="left"/>
    </xf>
    <xf numFmtId="0" fontId="3" fillId="5" borderId="5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10" fillId="7" borderId="21" xfId="4" applyFont="1" applyFill="1" applyBorder="1" applyAlignment="1">
      <alignment horizontal="center"/>
    </xf>
    <xf numFmtId="0" fontId="10" fillId="7" borderId="22" xfId="4" applyFont="1" applyFill="1" applyBorder="1" applyAlignment="1">
      <alignment horizontal="center"/>
    </xf>
    <xf numFmtId="0" fontId="3" fillId="9" borderId="1" xfId="6" applyNumberFormat="1" applyFont="1" applyFill="1" applyBorder="1">
      <alignment vertical="center"/>
    </xf>
    <xf numFmtId="0" fontId="3" fillId="11" borderId="1" xfId="7" applyNumberFormat="1" applyFont="1" applyFill="1" applyBorder="1">
      <alignment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12">
    <cellStyle name="BordeEsqDS" xfId="5"/>
    <cellStyle name="BordeEsqII" xfId="8"/>
    <cellStyle name="BordeTablaInf" xfId="9"/>
    <cellStyle name="BordeTablaIzq" xfId="3"/>
    <cellStyle name="BordeTablaSup" xfId="4"/>
    <cellStyle name="fColor1 2" xfId="2"/>
    <cellStyle name="fTotal1" xfId="6"/>
    <cellStyle name="fTotal2" xfId="7"/>
    <cellStyle name="fTotal3" xfId="10"/>
    <cellStyle name="Normal" xfId="0" builtinId="0"/>
    <cellStyle name="Normal 2" xfId="1"/>
    <cellStyle name="Percentatg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showGridLines="0" tabSelected="1" zoomScaleNormal="100" workbookViewId="0">
      <selection activeCell="C3" sqref="C3"/>
    </sheetView>
  </sheetViews>
  <sheetFormatPr defaultColWidth="11.44140625" defaultRowHeight="13.2" x14ac:dyDescent="0.3"/>
  <cols>
    <col min="1" max="1" width="0.5546875" style="1" customWidth="1"/>
    <col min="2" max="2" width="16.44140625" style="9" customWidth="1"/>
    <col min="3" max="3" width="67.109375" style="1" customWidth="1"/>
    <col min="4" max="12" width="9" style="10" customWidth="1"/>
    <col min="13" max="13" width="0.88671875" style="1" customWidth="1"/>
    <col min="14" max="14" width="1.77734375" style="1" customWidth="1"/>
    <col min="15" max="16384" width="11.44140625" style="1"/>
  </cols>
  <sheetData>
    <row r="1" spans="1:13" ht="15.6" x14ac:dyDescent="0.3">
      <c r="B1" s="27" t="s">
        <v>75</v>
      </c>
    </row>
    <row r="3" spans="1:13" ht="15.6" x14ac:dyDescent="0.3">
      <c r="B3" s="27" t="s">
        <v>64</v>
      </c>
    </row>
    <row r="4" spans="1:13" ht="3.75" customHeight="1" x14ac:dyDescent="0.3">
      <c r="A4" s="11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18.75" customHeight="1" x14ac:dyDescent="0.3">
      <c r="A5" s="16"/>
      <c r="B5" s="75" t="s">
        <v>0</v>
      </c>
      <c r="C5" s="76" t="s">
        <v>1</v>
      </c>
      <c r="D5" s="52" t="s">
        <v>78</v>
      </c>
      <c r="E5" s="53"/>
      <c r="F5" s="53"/>
      <c r="G5" s="52" t="s">
        <v>107</v>
      </c>
      <c r="H5" s="53"/>
      <c r="I5" s="53"/>
      <c r="J5" s="52" t="s">
        <v>108</v>
      </c>
      <c r="K5" s="53"/>
      <c r="L5" s="53"/>
      <c r="M5" s="17"/>
    </row>
    <row r="6" spans="1:13" ht="18.75" customHeight="1" x14ac:dyDescent="0.3">
      <c r="A6" s="16"/>
      <c r="B6" s="75"/>
      <c r="C6" s="76"/>
      <c r="D6" s="43" t="s">
        <v>2</v>
      </c>
      <c r="E6" s="43" t="s">
        <v>3</v>
      </c>
      <c r="F6" s="43" t="s">
        <v>4</v>
      </c>
      <c r="G6" s="43" t="s">
        <v>2</v>
      </c>
      <c r="H6" s="43" t="s">
        <v>3</v>
      </c>
      <c r="I6" s="43" t="s">
        <v>4</v>
      </c>
      <c r="J6" s="51" t="s">
        <v>2</v>
      </c>
      <c r="K6" s="51" t="s">
        <v>3</v>
      </c>
      <c r="L6" s="51" t="s">
        <v>4</v>
      </c>
      <c r="M6" s="17"/>
    </row>
    <row r="7" spans="1:13" ht="18.75" customHeight="1" x14ac:dyDescent="0.3">
      <c r="A7" s="16"/>
      <c r="B7" s="54" t="s">
        <v>5</v>
      </c>
      <c r="C7" s="7" t="s">
        <v>6</v>
      </c>
      <c r="D7" s="2">
        <v>18</v>
      </c>
      <c r="E7" s="2">
        <v>31</v>
      </c>
      <c r="F7" s="3">
        <f>D7+E7</f>
        <v>49</v>
      </c>
      <c r="G7" s="2">
        <v>17</v>
      </c>
      <c r="H7" s="2">
        <v>28</v>
      </c>
      <c r="I7" s="3">
        <f>G7+H7</f>
        <v>45</v>
      </c>
      <c r="J7" s="2">
        <v>17</v>
      </c>
      <c r="K7" s="2">
        <v>28</v>
      </c>
      <c r="L7" s="3">
        <f>J7+K7</f>
        <v>45</v>
      </c>
      <c r="M7" s="17"/>
    </row>
    <row r="8" spans="1:13" ht="18.75" customHeight="1" x14ac:dyDescent="0.3">
      <c r="A8" s="16"/>
      <c r="B8" s="55"/>
      <c r="C8" s="7" t="s">
        <v>7</v>
      </c>
      <c r="D8" s="2">
        <v>13</v>
      </c>
      <c r="E8" s="2">
        <v>35</v>
      </c>
      <c r="F8" s="3">
        <f>D8+E8</f>
        <v>48</v>
      </c>
      <c r="G8" s="2">
        <v>4</v>
      </c>
      <c r="H8" s="2">
        <v>30</v>
      </c>
      <c r="I8" s="3">
        <f>G8+H8</f>
        <v>34</v>
      </c>
      <c r="J8" s="2">
        <v>7</v>
      </c>
      <c r="K8" s="2">
        <v>28</v>
      </c>
      <c r="L8" s="3">
        <f>J8+K8</f>
        <v>35</v>
      </c>
      <c r="M8" s="17"/>
    </row>
    <row r="9" spans="1:13" ht="18.75" customHeight="1" x14ac:dyDescent="0.3">
      <c r="A9" s="16"/>
      <c r="B9" s="61" t="s">
        <v>94</v>
      </c>
      <c r="C9" s="25" t="s">
        <v>84</v>
      </c>
      <c r="D9" s="4">
        <v>0</v>
      </c>
      <c r="E9" s="4">
        <v>0</v>
      </c>
      <c r="F9" s="5">
        <f>D9+E9</f>
        <v>0</v>
      </c>
      <c r="G9" s="4">
        <v>10</v>
      </c>
      <c r="H9" s="4">
        <v>3</v>
      </c>
      <c r="I9" s="5">
        <f>G9+H9</f>
        <v>13</v>
      </c>
      <c r="J9" s="4">
        <v>12</v>
      </c>
      <c r="K9" s="4">
        <v>8</v>
      </c>
      <c r="L9" s="5">
        <f>J9+K9</f>
        <v>20</v>
      </c>
      <c r="M9" s="17"/>
    </row>
    <row r="10" spans="1:13" ht="18.75" customHeight="1" x14ac:dyDescent="0.3">
      <c r="A10" s="16"/>
      <c r="B10" s="62"/>
      <c r="C10" s="25" t="s">
        <v>11</v>
      </c>
      <c r="D10" s="4">
        <v>13</v>
      </c>
      <c r="E10" s="4">
        <v>77</v>
      </c>
      <c r="F10" s="5">
        <f>D10+E10</f>
        <v>90</v>
      </c>
      <c r="G10" s="4">
        <v>17</v>
      </c>
      <c r="H10" s="4">
        <v>104</v>
      </c>
      <c r="I10" s="5">
        <f>G10+H10</f>
        <v>121</v>
      </c>
      <c r="J10" s="4">
        <v>14</v>
      </c>
      <c r="K10" s="4">
        <v>77</v>
      </c>
      <c r="L10" s="5">
        <f>J10+K10</f>
        <v>91</v>
      </c>
      <c r="M10" s="17"/>
    </row>
    <row r="11" spans="1:13" ht="18.75" customHeight="1" x14ac:dyDescent="0.3">
      <c r="A11" s="16"/>
      <c r="B11" s="62"/>
      <c r="C11" s="25" t="s">
        <v>8</v>
      </c>
      <c r="D11" s="4">
        <v>6</v>
      </c>
      <c r="E11" s="4">
        <v>20</v>
      </c>
      <c r="F11" s="5">
        <f>D11+E11</f>
        <v>26</v>
      </c>
      <c r="G11" s="4">
        <v>1</v>
      </c>
      <c r="H11" s="4">
        <v>26</v>
      </c>
      <c r="I11" s="5">
        <f>G11+H11</f>
        <v>27</v>
      </c>
      <c r="J11" s="4">
        <v>3</v>
      </c>
      <c r="K11" s="4">
        <v>23</v>
      </c>
      <c r="L11" s="5">
        <f>J11+K11</f>
        <v>26</v>
      </c>
      <c r="M11" s="17"/>
    </row>
    <row r="12" spans="1:13" ht="18.75" customHeight="1" x14ac:dyDescent="0.3">
      <c r="A12" s="16"/>
      <c r="B12" s="62"/>
      <c r="C12" s="26" t="s">
        <v>9</v>
      </c>
      <c r="D12" s="4">
        <v>10</v>
      </c>
      <c r="E12" s="4">
        <v>29</v>
      </c>
      <c r="F12" s="5">
        <f t="shared" ref="F12" si="0">D12+E12</f>
        <v>39</v>
      </c>
      <c r="G12" s="4">
        <v>12</v>
      </c>
      <c r="H12" s="4">
        <v>35</v>
      </c>
      <c r="I12" s="5">
        <f t="shared" ref="I12" si="1">G12+H12</f>
        <v>47</v>
      </c>
      <c r="J12" s="4">
        <v>12</v>
      </c>
      <c r="K12" s="4">
        <v>24</v>
      </c>
      <c r="L12" s="5">
        <f t="shared" ref="L12" si="2">J12+K12</f>
        <v>36</v>
      </c>
      <c r="M12" s="17"/>
    </row>
    <row r="13" spans="1:13" ht="28.8" customHeight="1" x14ac:dyDescent="0.3">
      <c r="A13" s="16"/>
      <c r="B13" s="62"/>
      <c r="C13" s="25" t="s">
        <v>62</v>
      </c>
      <c r="D13" s="4">
        <v>2</v>
      </c>
      <c r="E13" s="4">
        <v>6</v>
      </c>
      <c r="F13" s="5">
        <f t="shared" ref="F13:F18" si="3">D13+E13</f>
        <v>8</v>
      </c>
      <c r="G13" s="4">
        <v>2</v>
      </c>
      <c r="H13" s="4">
        <v>10</v>
      </c>
      <c r="I13" s="5">
        <f t="shared" ref="I13:I18" si="4">G13+H13</f>
        <v>12</v>
      </c>
      <c r="J13" s="4">
        <v>2</v>
      </c>
      <c r="K13" s="4">
        <v>9</v>
      </c>
      <c r="L13" s="5">
        <f t="shared" ref="L13:L18" si="5">J13+K13</f>
        <v>11</v>
      </c>
      <c r="M13" s="17"/>
    </row>
    <row r="14" spans="1:13" ht="18.75" customHeight="1" x14ac:dyDescent="0.3">
      <c r="A14" s="16"/>
      <c r="B14" s="62"/>
      <c r="C14" s="25" t="s">
        <v>10</v>
      </c>
      <c r="D14" s="4">
        <v>19</v>
      </c>
      <c r="E14" s="4">
        <v>81</v>
      </c>
      <c r="F14" s="5">
        <f t="shared" si="3"/>
        <v>100</v>
      </c>
      <c r="G14" s="4">
        <v>21</v>
      </c>
      <c r="H14" s="4">
        <v>86</v>
      </c>
      <c r="I14" s="5">
        <f t="shared" si="4"/>
        <v>107</v>
      </c>
      <c r="J14" s="4">
        <v>15</v>
      </c>
      <c r="K14" s="4">
        <v>51</v>
      </c>
      <c r="L14" s="5">
        <f t="shared" si="5"/>
        <v>66</v>
      </c>
      <c r="M14" s="17"/>
    </row>
    <row r="15" spans="1:13" ht="18.75" customHeight="1" x14ac:dyDescent="0.3">
      <c r="A15" s="16"/>
      <c r="B15" s="62"/>
      <c r="C15" s="25" t="s">
        <v>60</v>
      </c>
      <c r="D15" s="4">
        <v>2</v>
      </c>
      <c r="E15" s="4">
        <v>0</v>
      </c>
      <c r="F15" s="5">
        <f t="shared" si="3"/>
        <v>2</v>
      </c>
      <c r="G15" s="4">
        <v>0</v>
      </c>
      <c r="H15" s="4">
        <v>0</v>
      </c>
      <c r="I15" s="5">
        <f t="shared" si="4"/>
        <v>0</v>
      </c>
      <c r="J15" s="4"/>
      <c r="K15" s="4"/>
      <c r="L15" s="5">
        <f t="shared" si="5"/>
        <v>0</v>
      </c>
      <c r="M15" s="17"/>
    </row>
    <row r="16" spans="1:13" ht="29.4" customHeight="1" x14ac:dyDescent="0.3">
      <c r="A16" s="16"/>
      <c r="B16" s="62"/>
      <c r="C16" s="26" t="s">
        <v>61</v>
      </c>
      <c r="D16" s="4">
        <v>1</v>
      </c>
      <c r="E16" s="4">
        <v>8</v>
      </c>
      <c r="F16" s="5">
        <f t="shared" si="3"/>
        <v>9</v>
      </c>
      <c r="G16" s="4">
        <v>3</v>
      </c>
      <c r="H16" s="4">
        <v>14</v>
      </c>
      <c r="I16" s="5">
        <f t="shared" si="4"/>
        <v>17</v>
      </c>
      <c r="J16" s="4">
        <v>4</v>
      </c>
      <c r="K16" s="4">
        <v>11</v>
      </c>
      <c r="L16" s="5">
        <f t="shared" si="5"/>
        <v>15</v>
      </c>
      <c r="M16" s="17"/>
    </row>
    <row r="17" spans="1:13" ht="29.4" customHeight="1" x14ac:dyDescent="0.3">
      <c r="A17" s="16"/>
      <c r="B17" s="62"/>
      <c r="C17" s="26" t="s">
        <v>103</v>
      </c>
      <c r="D17" s="4"/>
      <c r="E17" s="4"/>
      <c r="F17" s="5">
        <f t="shared" si="3"/>
        <v>0</v>
      </c>
      <c r="G17" s="4"/>
      <c r="H17" s="4"/>
      <c r="I17" s="5">
        <f t="shared" si="4"/>
        <v>0</v>
      </c>
      <c r="J17" s="4"/>
      <c r="K17" s="4">
        <v>10</v>
      </c>
      <c r="L17" s="5">
        <f t="shared" si="5"/>
        <v>10</v>
      </c>
      <c r="M17" s="17"/>
    </row>
    <row r="18" spans="1:13" ht="18.600000000000001" customHeight="1" x14ac:dyDescent="0.3">
      <c r="A18" s="16"/>
      <c r="B18" s="63"/>
      <c r="C18" s="26" t="s">
        <v>85</v>
      </c>
      <c r="D18" s="4">
        <v>0</v>
      </c>
      <c r="E18" s="4">
        <v>0</v>
      </c>
      <c r="F18" s="5">
        <f t="shared" si="3"/>
        <v>0</v>
      </c>
      <c r="G18" s="4">
        <v>5</v>
      </c>
      <c r="H18" s="4">
        <v>6</v>
      </c>
      <c r="I18" s="5">
        <f t="shared" si="4"/>
        <v>11</v>
      </c>
      <c r="J18" s="4">
        <v>2</v>
      </c>
      <c r="K18" s="4">
        <v>7</v>
      </c>
      <c r="L18" s="5">
        <f t="shared" si="5"/>
        <v>9</v>
      </c>
      <c r="M18" s="17"/>
    </row>
    <row r="19" spans="1:13" ht="20.399999999999999" customHeight="1" x14ac:dyDescent="0.3">
      <c r="A19" s="16"/>
      <c r="B19" s="77" t="s">
        <v>12</v>
      </c>
      <c r="C19" s="7" t="s">
        <v>37</v>
      </c>
      <c r="D19" s="2">
        <v>44</v>
      </c>
      <c r="E19" s="2">
        <v>27</v>
      </c>
      <c r="F19" s="3">
        <f t="shared" ref="F19:F20" si="6">D19+E19</f>
        <v>71</v>
      </c>
      <c r="G19" s="2">
        <v>72</v>
      </c>
      <c r="H19" s="2">
        <v>53</v>
      </c>
      <c r="I19" s="3">
        <f t="shared" ref="I19:I20" si="7">G19+H19</f>
        <v>125</v>
      </c>
      <c r="J19" s="2">
        <v>103</v>
      </c>
      <c r="K19" s="2">
        <v>113</v>
      </c>
      <c r="L19" s="3">
        <f t="shared" ref="L19:L20" si="8">J19+K19</f>
        <v>216</v>
      </c>
      <c r="M19" s="17"/>
    </row>
    <row r="20" spans="1:13" ht="20.399999999999999" customHeight="1" x14ac:dyDescent="0.3">
      <c r="A20" s="16"/>
      <c r="B20" s="78"/>
      <c r="C20" s="7" t="s">
        <v>76</v>
      </c>
      <c r="D20" s="2">
        <v>72</v>
      </c>
      <c r="E20" s="2">
        <v>70</v>
      </c>
      <c r="F20" s="3">
        <f t="shared" si="6"/>
        <v>142</v>
      </c>
      <c r="G20" s="2">
        <v>57</v>
      </c>
      <c r="H20" s="2">
        <v>57</v>
      </c>
      <c r="I20" s="3">
        <f t="shared" si="7"/>
        <v>114</v>
      </c>
      <c r="J20" s="2">
        <v>61</v>
      </c>
      <c r="K20" s="2">
        <v>67</v>
      </c>
      <c r="L20" s="3">
        <f t="shared" si="8"/>
        <v>128</v>
      </c>
      <c r="M20" s="17"/>
    </row>
    <row r="21" spans="1:13" ht="20.399999999999999" customHeight="1" x14ac:dyDescent="0.3">
      <c r="A21" s="16"/>
      <c r="B21" s="78"/>
      <c r="C21" s="7" t="s">
        <v>69</v>
      </c>
      <c r="D21" s="2">
        <v>29</v>
      </c>
      <c r="E21" s="2">
        <v>28</v>
      </c>
      <c r="F21" s="3">
        <f>D21+E21</f>
        <v>57</v>
      </c>
      <c r="G21" s="2">
        <v>21</v>
      </c>
      <c r="H21" s="2">
        <v>18</v>
      </c>
      <c r="I21" s="3">
        <f>G21+H21</f>
        <v>39</v>
      </c>
      <c r="J21" s="2">
        <v>26</v>
      </c>
      <c r="K21" s="2">
        <v>16</v>
      </c>
      <c r="L21" s="3">
        <f>J21+K21</f>
        <v>42</v>
      </c>
      <c r="M21" s="17"/>
    </row>
    <row r="22" spans="1:13" ht="20.399999999999999" customHeight="1" x14ac:dyDescent="0.3">
      <c r="A22" s="16"/>
      <c r="B22" s="78"/>
      <c r="C22" s="7" t="s">
        <v>13</v>
      </c>
      <c r="D22" s="2">
        <v>16</v>
      </c>
      <c r="E22" s="2">
        <v>6</v>
      </c>
      <c r="F22" s="3">
        <f t="shared" ref="F22:F25" si="9">D22+E22</f>
        <v>22</v>
      </c>
      <c r="G22" s="2">
        <v>8</v>
      </c>
      <c r="H22" s="2">
        <v>11</v>
      </c>
      <c r="I22" s="3">
        <f t="shared" ref="I22:I25" si="10">G22+H22</f>
        <v>19</v>
      </c>
      <c r="J22" s="2">
        <v>19</v>
      </c>
      <c r="K22" s="2">
        <v>6</v>
      </c>
      <c r="L22" s="3">
        <f t="shared" ref="L22:L25" si="11">J22+K22</f>
        <v>25</v>
      </c>
      <c r="M22" s="17"/>
    </row>
    <row r="23" spans="1:13" ht="19.2" customHeight="1" x14ac:dyDescent="0.3">
      <c r="A23" s="16"/>
      <c r="B23" s="57" t="s">
        <v>14</v>
      </c>
      <c r="C23" s="25" t="s">
        <v>86</v>
      </c>
      <c r="D23" s="4">
        <v>0</v>
      </c>
      <c r="E23" s="4">
        <v>0</v>
      </c>
      <c r="F23" s="5">
        <f t="shared" si="9"/>
        <v>0</v>
      </c>
      <c r="G23" s="4">
        <v>2</v>
      </c>
      <c r="H23" s="4">
        <v>20</v>
      </c>
      <c r="I23" s="5">
        <f t="shared" si="10"/>
        <v>22</v>
      </c>
      <c r="J23" s="4">
        <v>11</v>
      </c>
      <c r="K23" s="4">
        <v>30</v>
      </c>
      <c r="L23" s="5">
        <f t="shared" si="11"/>
        <v>41</v>
      </c>
      <c r="M23" s="17"/>
    </row>
    <row r="24" spans="1:13" ht="19.2" customHeight="1" x14ac:dyDescent="0.3">
      <c r="A24" s="16"/>
      <c r="B24" s="58"/>
      <c r="C24" s="25" t="s">
        <v>80</v>
      </c>
      <c r="D24" s="4">
        <v>9</v>
      </c>
      <c r="E24" s="4">
        <v>26</v>
      </c>
      <c r="F24" s="5">
        <f t="shared" ref="F24" si="12">D24+E24</f>
        <v>35</v>
      </c>
      <c r="G24" s="4">
        <v>8</v>
      </c>
      <c r="H24" s="4">
        <v>27</v>
      </c>
      <c r="I24" s="5">
        <f t="shared" si="10"/>
        <v>35</v>
      </c>
      <c r="J24" s="4">
        <v>3</v>
      </c>
      <c r="K24" s="4">
        <v>24</v>
      </c>
      <c r="L24" s="5">
        <f t="shared" si="11"/>
        <v>27</v>
      </c>
      <c r="M24" s="17"/>
    </row>
    <row r="25" spans="1:13" ht="19.2" customHeight="1" x14ac:dyDescent="0.3">
      <c r="A25" s="16"/>
      <c r="B25" s="58"/>
      <c r="C25" s="25" t="s">
        <v>15</v>
      </c>
      <c r="D25" s="4">
        <v>2</v>
      </c>
      <c r="E25" s="4">
        <v>34</v>
      </c>
      <c r="F25" s="5">
        <f t="shared" si="9"/>
        <v>36</v>
      </c>
      <c r="G25" s="4">
        <v>2</v>
      </c>
      <c r="H25" s="4">
        <v>41</v>
      </c>
      <c r="I25" s="5">
        <f t="shared" si="10"/>
        <v>43</v>
      </c>
      <c r="J25" s="4">
        <v>8</v>
      </c>
      <c r="K25" s="4">
        <v>23</v>
      </c>
      <c r="L25" s="5">
        <f t="shared" si="11"/>
        <v>31</v>
      </c>
      <c r="M25" s="17"/>
    </row>
    <row r="26" spans="1:13" ht="19.2" customHeight="1" x14ac:dyDescent="0.3">
      <c r="A26" s="16"/>
      <c r="B26" s="58"/>
      <c r="C26" s="25" t="s">
        <v>110</v>
      </c>
      <c r="D26" s="4">
        <v>0</v>
      </c>
      <c r="E26" s="4">
        <v>0</v>
      </c>
      <c r="F26" s="5">
        <f>D26+E26</f>
        <v>0</v>
      </c>
      <c r="G26" s="4">
        <v>3</v>
      </c>
      <c r="H26" s="4">
        <v>1</v>
      </c>
      <c r="I26" s="5">
        <f>G26+H26</f>
        <v>4</v>
      </c>
      <c r="J26" s="4">
        <v>1</v>
      </c>
      <c r="K26" s="4">
        <v>4</v>
      </c>
      <c r="L26" s="5">
        <f>J26+K26</f>
        <v>5</v>
      </c>
      <c r="M26" s="17"/>
    </row>
    <row r="27" spans="1:13" ht="19.2" customHeight="1" x14ac:dyDescent="0.3">
      <c r="A27" s="16"/>
      <c r="B27" s="58"/>
      <c r="C27" s="25" t="s">
        <v>87</v>
      </c>
      <c r="D27" s="4">
        <v>3</v>
      </c>
      <c r="E27" s="4">
        <v>9</v>
      </c>
      <c r="F27" s="5">
        <f>D27+E27</f>
        <v>12</v>
      </c>
      <c r="G27" s="4">
        <v>3</v>
      </c>
      <c r="H27" s="4">
        <v>8</v>
      </c>
      <c r="I27" s="5">
        <f>G27+H27</f>
        <v>11</v>
      </c>
      <c r="J27" s="4">
        <v>2</v>
      </c>
      <c r="K27" s="4">
        <v>4</v>
      </c>
      <c r="L27" s="5">
        <f>J27+K27</f>
        <v>6</v>
      </c>
      <c r="M27" s="17"/>
    </row>
    <row r="28" spans="1:13" ht="19.2" customHeight="1" x14ac:dyDescent="0.3">
      <c r="A28" s="16"/>
      <c r="B28" s="58"/>
      <c r="C28" s="25" t="s">
        <v>16</v>
      </c>
      <c r="D28" s="4">
        <v>7</v>
      </c>
      <c r="E28" s="4">
        <v>18</v>
      </c>
      <c r="F28" s="5">
        <f t="shared" ref="F28:F51" si="13">D28+E28</f>
        <v>25</v>
      </c>
      <c r="G28" s="4">
        <v>7</v>
      </c>
      <c r="H28" s="4">
        <v>18</v>
      </c>
      <c r="I28" s="5">
        <f t="shared" ref="I28:I59" si="14">G28+H28</f>
        <v>25</v>
      </c>
      <c r="J28" s="4">
        <v>15</v>
      </c>
      <c r="K28" s="4">
        <v>17</v>
      </c>
      <c r="L28" s="5">
        <f t="shared" ref="L28:L41" si="15">J28+K28</f>
        <v>32</v>
      </c>
      <c r="M28" s="17"/>
    </row>
    <row r="29" spans="1:13" ht="19.2" customHeight="1" x14ac:dyDescent="0.3">
      <c r="A29" s="16"/>
      <c r="B29" s="59"/>
      <c r="C29" s="25" t="s">
        <v>79</v>
      </c>
      <c r="D29" s="4">
        <v>8</v>
      </c>
      <c r="E29" s="4">
        <v>30</v>
      </c>
      <c r="F29" s="5">
        <f t="shared" si="13"/>
        <v>38</v>
      </c>
      <c r="G29" s="4">
        <v>11</v>
      </c>
      <c r="H29" s="4">
        <v>43</v>
      </c>
      <c r="I29" s="5">
        <f t="shared" si="14"/>
        <v>54</v>
      </c>
      <c r="J29" s="4">
        <v>9</v>
      </c>
      <c r="K29" s="4">
        <v>28</v>
      </c>
      <c r="L29" s="5">
        <f t="shared" si="15"/>
        <v>37</v>
      </c>
      <c r="M29" s="17"/>
    </row>
    <row r="30" spans="1:13" ht="19.2" customHeight="1" x14ac:dyDescent="0.3">
      <c r="A30" s="16"/>
      <c r="B30" s="54" t="s">
        <v>17</v>
      </c>
      <c r="C30" s="7" t="s">
        <v>18</v>
      </c>
      <c r="D30" s="2">
        <v>5</v>
      </c>
      <c r="E30" s="2">
        <v>16</v>
      </c>
      <c r="F30" s="3">
        <f t="shared" si="13"/>
        <v>21</v>
      </c>
      <c r="G30" s="2">
        <v>5</v>
      </c>
      <c r="H30" s="2">
        <v>18</v>
      </c>
      <c r="I30" s="3">
        <f t="shared" si="14"/>
        <v>23</v>
      </c>
      <c r="J30" s="2">
        <v>6</v>
      </c>
      <c r="K30" s="2">
        <v>21</v>
      </c>
      <c r="L30" s="3">
        <f t="shared" si="15"/>
        <v>27</v>
      </c>
      <c r="M30" s="17"/>
    </row>
    <row r="31" spans="1:13" ht="19.2" customHeight="1" x14ac:dyDescent="0.3">
      <c r="A31" s="16"/>
      <c r="B31" s="64"/>
      <c r="C31" s="7" t="s">
        <v>21</v>
      </c>
      <c r="D31" s="2">
        <v>3</v>
      </c>
      <c r="E31" s="2">
        <v>5</v>
      </c>
      <c r="F31" s="3">
        <f t="shared" si="13"/>
        <v>8</v>
      </c>
      <c r="G31" s="2">
        <v>1</v>
      </c>
      <c r="H31" s="2">
        <v>6</v>
      </c>
      <c r="I31" s="3">
        <f t="shared" si="14"/>
        <v>7</v>
      </c>
      <c r="J31" s="2"/>
      <c r="K31" s="2"/>
      <c r="L31" s="3">
        <f t="shared" si="15"/>
        <v>0</v>
      </c>
      <c r="M31" s="17"/>
    </row>
    <row r="32" spans="1:13" ht="19.2" customHeight="1" x14ac:dyDescent="0.3">
      <c r="A32" s="16"/>
      <c r="B32" s="64"/>
      <c r="C32" s="7" t="s">
        <v>19</v>
      </c>
      <c r="D32" s="2">
        <v>1</v>
      </c>
      <c r="E32" s="2">
        <v>29</v>
      </c>
      <c r="F32" s="3">
        <f t="shared" si="13"/>
        <v>30</v>
      </c>
      <c r="G32" s="2">
        <v>0</v>
      </c>
      <c r="H32" s="2">
        <v>21</v>
      </c>
      <c r="I32" s="3">
        <f t="shared" si="14"/>
        <v>21</v>
      </c>
      <c r="J32" s="2"/>
      <c r="K32" s="2">
        <v>24</v>
      </c>
      <c r="L32" s="3">
        <f t="shared" si="15"/>
        <v>24</v>
      </c>
      <c r="M32" s="17"/>
    </row>
    <row r="33" spans="1:13" ht="19.2" customHeight="1" x14ac:dyDescent="0.3">
      <c r="A33" s="16"/>
      <c r="B33" s="64"/>
      <c r="C33" s="7" t="s">
        <v>20</v>
      </c>
      <c r="D33" s="2">
        <v>15</v>
      </c>
      <c r="E33" s="2">
        <v>54</v>
      </c>
      <c r="F33" s="3">
        <f t="shared" si="13"/>
        <v>69</v>
      </c>
      <c r="G33" s="2">
        <v>15</v>
      </c>
      <c r="H33" s="2">
        <v>59</v>
      </c>
      <c r="I33" s="3">
        <f t="shared" si="14"/>
        <v>74</v>
      </c>
      <c r="J33" s="2">
        <v>22</v>
      </c>
      <c r="K33" s="2">
        <v>62</v>
      </c>
      <c r="L33" s="3">
        <f t="shared" si="15"/>
        <v>84</v>
      </c>
      <c r="M33" s="17"/>
    </row>
    <row r="34" spans="1:13" ht="19.2" customHeight="1" x14ac:dyDescent="0.3">
      <c r="A34" s="16"/>
      <c r="B34" s="64"/>
      <c r="C34" s="7" t="s">
        <v>9</v>
      </c>
      <c r="D34" s="2">
        <v>2</v>
      </c>
      <c r="E34" s="2">
        <v>10</v>
      </c>
      <c r="F34" s="3">
        <f t="shared" si="13"/>
        <v>12</v>
      </c>
      <c r="G34" s="2">
        <v>3</v>
      </c>
      <c r="H34" s="2">
        <v>7</v>
      </c>
      <c r="I34" s="3">
        <f t="shared" si="14"/>
        <v>10</v>
      </c>
      <c r="J34" s="2">
        <v>5</v>
      </c>
      <c r="K34" s="2">
        <v>11</v>
      </c>
      <c r="L34" s="3">
        <f t="shared" si="15"/>
        <v>16</v>
      </c>
      <c r="M34" s="17"/>
    </row>
    <row r="35" spans="1:13" ht="19.2" customHeight="1" x14ac:dyDescent="0.3">
      <c r="A35" s="16"/>
      <c r="B35" s="64"/>
      <c r="C35" s="7" t="s">
        <v>10</v>
      </c>
      <c r="D35" s="2">
        <v>60</v>
      </c>
      <c r="E35" s="2">
        <v>215</v>
      </c>
      <c r="F35" s="3">
        <f t="shared" si="13"/>
        <v>275</v>
      </c>
      <c r="G35" s="2">
        <v>60</v>
      </c>
      <c r="H35" s="2">
        <v>247</v>
      </c>
      <c r="I35" s="3">
        <f t="shared" si="14"/>
        <v>307</v>
      </c>
      <c r="J35" s="2">
        <v>55</v>
      </c>
      <c r="K35" s="2">
        <v>164</v>
      </c>
      <c r="L35" s="3">
        <f t="shared" si="15"/>
        <v>219</v>
      </c>
      <c r="M35" s="17"/>
    </row>
    <row r="36" spans="1:13" ht="19.2" customHeight="1" x14ac:dyDescent="0.3">
      <c r="A36" s="16"/>
      <c r="B36" s="64"/>
      <c r="C36" s="7" t="s">
        <v>88</v>
      </c>
      <c r="D36" s="2">
        <v>2</v>
      </c>
      <c r="E36" s="2">
        <v>10</v>
      </c>
      <c r="F36" s="3">
        <f t="shared" si="13"/>
        <v>12</v>
      </c>
      <c r="G36" s="2">
        <v>1</v>
      </c>
      <c r="H36" s="2">
        <v>8</v>
      </c>
      <c r="I36" s="3">
        <f t="shared" si="14"/>
        <v>9</v>
      </c>
      <c r="J36" s="2">
        <v>2</v>
      </c>
      <c r="K36" s="2">
        <v>7</v>
      </c>
      <c r="L36" s="3">
        <f t="shared" si="15"/>
        <v>9</v>
      </c>
      <c r="M36" s="17"/>
    </row>
    <row r="37" spans="1:13" ht="19.2" customHeight="1" x14ac:dyDescent="0.3">
      <c r="A37" s="16"/>
      <c r="B37" s="50"/>
      <c r="C37" s="7" t="s">
        <v>104</v>
      </c>
      <c r="D37" s="2"/>
      <c r="E37" s="2"/>
      <c r="F37" s="3">
        <f t="shared" si="13"/>
        <v>0</v>
      </c>
      <c r="G37" s="2"/>
      <c r="H37" s="2"/>
      <c r="I37" s="3">
        <f t="shared" si="14"/>
        <v>0</v>
      </c>
      <c r="J37" s="2"/>
      <c r="K37" s="2">
        <v>2</v>
      </c>
      <c r="L37" s="3">
        <f t="shared" si="15"/>
        <v>2</v>
      </c>
      <c r="M37" s="17"/>
    </row>
    <row r="38" spans="1:13" ht="19.2" customHeight="1" x14ac:dyDescent="0.3">
      <c r="A38" s="16"/>
      <c r="B38" s="50"/>
      <c r="C38" s="7" t="s">
        <v>102</v>
      </c>
      <c r="D38" s="2"/>
      <c r="E38" s="2"/>
      <c r="F38" s="3">
        <f t="shared" si="13"/>
        <v>0</v>
      </c>
      <c r="G38" s="2"/>
      <c r="H38" s="2"/>
      <c r="I38" s="3">
        <f t="shared" si="14"/>
        <v>0</v>
      </c>
      <c r="J38" s="2"/>
      <c r="K38" s="2">
        <v>4</v>
      </c>
      <c r="L38" s="3">
        <f t="shared" si="15"/>
        <v>4</v>
      </c>
      <c r="M38" s="17"/>
    </row>
    <row r="39" spans="1:13" ht="19.2" customHeight="1" x14ac:dyDescent="0.3">
      <c r="A39" s="16"/>
      <c r="B39" s="44"/>
      <c r="C39" s="7" t="s">
        <v>89</v>
      </c>
      <c r="D39" s="2">
        <v>0</v>
      </c>
      <c r="E39" s="2">
        <v>0</v>
      </c>
      <c r="F39" s="3">
        <f t="shared" ref="F39:F40" si="16">D39+E39</f>
        <v>0</v>
      </c>
      <c r="G39" s="2">
        <v>18</v>
      </c>
      <c r="H39" s="2">
        <v>5</v>
      </c>
      <c r="I39" s="3">
        <f t="shared" si="14"/>
        <v>23</v>
      </c>
      <c r="J39" s="2">
        <v>21</v>
      </c>
      <c r="K39" s="2">
        <v>7</v>
      </c>
      <c r="L39" s="3">
        <f t="shared" si="15"/>
        <v>28</v>
      </c>
      <c r="M39" s="17"/>
    </row>
    <row r="40" spans="1:13" ht="19.2" customHeight="1" x14ac:dyDescent="0.3">
      <c r="A40" s="16"/>
      <c r="B40" s="50"/>
      <c r="C40" s="7" t="s">
        <v>105</v>
      </c>
      <c r="D40" s="2"/>
      <c r="E40" s="2"/>
      <c r="F40" s="3">
        <f t="shared" si="16"/>
        <v>0</v>
      </c>
      <c r="G40" s="2"/>
      <c r="H40" s="2"/>
      <c r="I40" s="3">
        <f t="shared" si="14"/>
        <v>0</v>
      </c>
      <c r="J40" s="2">
        <v>1</v>
      </c>
      <c r="K40" s="2">
        <v>7</v>
      </c>
      <c r="L40" s="3">
        <f t="shared" si="15"/>
        <v>8</v>
      </c>
      <c r="M40" s="17"/>
    </row>
    <row r="41" spans="1:13" ht="19.2" customHeight="1" x14ac:dyDescent="0.3">
      <c r="A41" s="16"/>
      <c r="B41" s="57" t="s">
        <v>22</v>
      </c>
      <c r="C41" s="25" t="s">
        <v>101</v>
      </c>
      <c r="D41" s="4">
        <v>3</v>
      </c>
      <c r="E41" s="4">
        <v>3</v>
      </c>
      <c r="F41" s="5">
        <f t="shared" ref="F41" si="17">D41+E41</f>
        <v>6</v>
      </c>
      <c r="G41" s="4">
        <v>7</v>
      </c>
      <c r="H41" s="4">
        <v>12</v>
      </c>
      <c r="I41" s="5">
        <f t="shared" ref="I41" si="18">G41+H41</f>
        <v>19</v>
      </c>
      <c r="J41" s="4"/>
      <c r="K41" s="4"/>
      <c r="L41" s="5">
        <f t="shared" si="15"/>
        <v>0</v>
      </c>
      <c r="M41" s="17"/>
    </row>
    <row r="42" spans="1:13" ht="19.2" customHeight="1" x14ac:dyDescent="0.3">
      <c r="A42" s="16"/>
      <c r="B42" s="58"/>
      <c r="C42" s="25" t="s">
        <v>23</v>
      </c>
      <c r="D42" s="4">
        <v>17</v>
      </c>
      <c r="E42" s="4">
        <v>18</v>
      </c>
      <c r="F42" s="5">
        <f t="shared" ref="F42" si="19">D42+E42</f>
        <v>35</v>
      </c>
      <c r="G42" s="4"/>
      <c r="H42" s="4"/>
      <c r="I42" s="5"/>
      <c r="J42" s="4">
        <v>7</v>
      </c>
      <c r="K42" s="4">
        <v>10</v>
      </c>
      <c r="L42" s="5"/>
      <c r="M42" s="17"/>
    </row>
    <row r="43" spans="1:13" ht="19.2" customHeight="1" x14ac:dyDescent="0.3">
      <c r="A43" s="16"/>
      <c r="B43" s="58"/>
      <c r="C43" s="25" t="s">
        <v>25</v>
      </c>
      <c r="D43" s="4">
        <v>15</v>
      </c>
      <c r="E43" s="4">
        <v>53</v>
      </c>
      <c r="F43" s="5">
        <f t="shared" si="13"/>
        <v>68</v>
      </c>
      <c r="G43" s="4">
        <v>18</v>
      </c>
      <c r="H43" s="4">
        <v>53</v>
      </c>
      <c r="I43" s="5">
        <f t="shared" si="14"/>
        <v>71</v>
      </c>
      <c r="J43" s="4">
        <v>16</v>
      </c>
      <c r="K43" s="4">
        <v>53</v>
      </c>
      <c r="L43" s="5">
        <f t="shared" ref="L43:L59" si="20">J43+K43</f>
        <v>69</v>
      </c>
      <c r="M43" s="17"/>
    </row>
    <row r="44" spans="1:13" ht="19.2" customHeight="1" x14ac:dyDescent="0.3">
      <c r="A44" s="16"/>
      <c r="B44" s="58"/>
      <c r="C44" s="25" t="s">
        <v>30</v>
      </c>
      <c r="D44" s="4">
        <v>5</v>
      </c>
      <c r="E44" s="4">
        <v>12</v>
      </c>
      <c r="F44" s="5">
        <f t="shared" si="13"/>
        <v>17</v>
      </c>
      <c r="G44" s="4">
        <v>5</v>
      </c>
      <c r="H44" s="4">
        <v>7</v>
      </c>
      <c r="I44" s="5">
        <f t="shared" si="14"/>
        <v>12</v>
      </c>
      <c r="J44" s="4">
        <v>9</v>
      </c>
      <c r="K44" s="4">
        <v>13</v>
      </c>
      <c r="L44" s="5">
        <f t="shared" si="20"/>
        <v>22</v>
      </c>
      <c r="M44" s="17"/>
    </row>
    <row r="45" spans="1:13" ht="19.2" customHeight="1" x14ac:dyDescent="0.3">
      <c r="A45" s="16"/>
      <c r="B45" s="58"/>
      <c r="C45" s="25" t="s">
        <v>24</v>
      </c>
      <c r="D45" s="4">
        <v>15</v>
      </c>
      <c r="E45" s="4">
        <v>33</v>
      </c>
      <c r="F45" s="5">
        <f t="shared" si="13"/>
        <v>48</v>
      </c>
      <c r="G45" s="4">
        <v>8</v>
      </c>
      <c r="H45" s="4">
        <v>31</v>
      </c>
      <c r="I45" s="5">
        <f t="shared" si="14"/>
        <v>39</v>
      </c>
      <c r="J45" s="4">
        <v>8</v>
      </c>
      <c r="K45" s="4">
        <v>37</v>
      </c>
      <c r="L45" s="5">
        <f t="shared" si="20"/>
        <v>45</v>
      </c>
      <c r="M45" s="17"/>
    </row>
    <row r="46" spans="1:13" ht="19.2" customHeight="1" x14ac:dyDescent="0.3">
      <c r="A46" s="16"/>
      <c r="B46" s="58"/>
      <c r="C46" s="25" t="s">
        <v>95</v>
      </c>
      <c r="D46" s="4">
        <v>0</v>
      </c>
      <c r="E46" s="4">
        <v>0</v>
      </c>
      <c r="F46" s="5">
        <f t="shared" si="13"/>
        <v>0</v>
      </c>
      <c r="G46" s="4">
        <v>10</v>
      </c>
      <c r="H46" s="4">
        <v>18</v>
      </c>
      <c r="I46" s="5">
        <f t="shared" si="14"/>
        <v>28</v>
      </c>
      <c r="J46" s="4"/>
      <c r="K46" s="4"/>
      <c r="L46" s="5">
        <f t="shared" si="20"/>
        <v>0</v>
      </c>
      <c r="M46" s="17"/>
    </row>
    <row r="47" spans="1:13" ht="19.2" customHeight="1" x14ac:dyDescent="0.3">
      <c r="A47" s="16"/>
      <c r="B47" s="58"/>
      <c r="C47" s="25" t="s">
        <v>26</v>
      </c>
      <c r="D47" s="4">
        <v>0</v>
      </c>
      <c r="E47" s="4">
        <v>0</v>
      </c>
      <c r="F47" s="5">
        <f t="shared" si="13"/>
        <v>0</v>
      </c>
      <c r="G47" s="4">
        <v>0</v>
      </c>
      <c r="H47" s="4">
        <v>0</v>
      </c>
      <c r="I47" s="5">
        <f t="shared" si="14"/>
        <v>0</v>
      </c>
      <c r="J47" s="4"/>
      <c r="K47" s="4"/>
      <c r="L47" s="5">
        <f t="shared" si="20"/>
        <v>0</v>
      </c>
      <c r="M47" s="17"/>
    </row>
    <row r="48" spans="1:13" ht="19.2" customHeight="1" x14ac:dyDescent="0.3">
      <c r="A48" s="16"/>
      <c r="B48" s="58"/>
      <c r="C48" s="25" t="s">
        <v>29</v>
      </c>
      <c r="D48" s="4">
        <v>0</v>
      </c>
      <c r="E48" s="4">
        <v>0</v>
      </c>
      <c r="F48" s="5">
        <f t="shared" si="13"/>
        <v>0</v>
      </c>
      <c r="G48" s="4">
        <v>0</v>
      </c>
      <c r="H48" s="4">
        <v>0</v>
      </c>
      <c r="I48" s="5">
        <f t="shared" si="14"/>
        <v>0</v>
      </c>
      <c r="J48" s="4"/>
      <c r="K48" s="4"/>
      <c r="L48" s="5">
        <f t="shared" si="20"/>
        <v>0</v>
      </c>
      <c r="M48" s="17"/>
    </row>
    <row r="49" spans="1:13" ht="19.2" customHeight="1" x14ac:dyDescent="0.3">
      <c r="A49" s="16"/>
      <c r="B49" s="58"/>
      <c r="C49" s="25" t="s">
        <v>28</v>
      </c>
      <c r="D49" s="4">
        <v>7</v>
      </c>
      <c r="E49" s="4">
        <v>5</v>
      </c>
      <c r="F49" s="5">
        <f t="shared" si="13"/>
        <v>12</v>
      </c>
      <c r="G49" s="4">
        <v>3</v>
      </c>
      <c r="H49" s="4">
        <v>6</v>
      </c>
      <c r="I49" s="5">
        <f t="shared" si="14"/>
        <v>9</v>
      </c>
      <c r="J49" s="4"/>
      <c r="K49" s="4"/>
      <c r="L49" s="5">
        <f t="shared" si="20"/>
        <v>0</v>
      </c>
      <c r="M49" s="17"/>
    </row>
    <row r="50" spans="1:13" ht="19.2" customHeight="1" x14ac:dyDescent="0.3">
      <c r="A50" s="16"/>
      <c r="B50" s="58"/>
      <c r="C50" s="25" t="s">
        <v>27</v>
      </c>
      <c r="D50" s="4">
        <v>1</v>
      </c>
      <c r="E50" s="4">
        <v>27</v>
      </c>
      <c r="F50" s="5">
        <f t="shared" si="13"/>
        <v>28</v>
      </c>
      <c r="G50" s="4">
        <v>1</v>
      </c>
      <c r="H50" s="4">
        <v>19</v>
      </c>
      <c r="I50" s="5">
        <f t="shared" si="14"/>
        <v>20</v>
      </c>
      <c r="J50" s="4"/>
      <c r="K50" s="4">
        <v>11</v>
      </c>
      <c r="L50" s="5">
        <f t="shared" si="20"/>
        <v>11</v>
      </c>
      <c r="M50" s="17"/>
    </row>
    <row r="51" spans="1:13" ht="19.2" customHeight="1" x14ac:dyDescent="0.3">
      <c r="A51" s="16"/>
      <c r="B51" s="59"/>
      <c r="C51" s="25" t="s">
        <v>90</v>
      </c>
      <c r="D51" s="4">
        <v>0</v>
      </c>
      <c r="E51" s="4">
        <v>0</v>
      </c>
      <c r="F51" s="5">
        <f t="shared" si="13"/>
        <v>0</v>
      </c>
      <c r="G51" s="4">
        <v>4</v>
      </c>
      <c r="H51" s="4">
        <v>6</v>
      </c>
      <c r="I51" s="5">
        <f t="shared" si="14"/>
        <v>10</v>
      </c>
      <c r="J51" s="4">
        <v>2</v>
      </c>
      <c r="K51" s="4"/>
      <c r="L51" s="5">
        <f t="shared" si="20"/>
        <v>2</v>
      </c>
      <c r="M51" s="17"/>
    </row>
    <row r="52" spans="1:13" ht="19.2" customHeight="1" x14ac:dyDescent="0.3">
      <c r="A52" s="16"/>
      <c r="B52" s="54" t="s">
        <v>31</v>
      </c>
      <c r="C52" s="7" t="s">
        <v>106</v>
      </c>
      <c r="D52" s="2"/>
      <c r="E52" s="2"/>
      <c r="F52" s="3">
        <f t="shared" ref="F52:F59" si="21">D52+E52</f>
        <v>0</v>
      </c>
      <c r="G52" s="2"/>
      <c r="H52" s="2"/>
      <c r="I52" s="3">
        <f t="shared" si="14"/>
        <v>0</v>
      </c>
      <c r="J52" s="2">
        <v>8</v>
      </c>
      <c r="K52" s="2">
        <v>28</v>
      </c>
      <c r="L52" s="3">
        <f t="shared" si="20"/>
        <v>36</v>
      </c>
      <c r="M52" s="17"/>
    </row>
    <row r="53" spans="1:13" ht="19.2" customHeight="1" x14ac:dyDescent="0.3">
      <c r="A53" s="16"/>
      <c r="B53" s="64"/>
      <c r="C53" s="7" t="s">
        <v>33</v>
      </c>
      <c r="D53" s="2">
        <v>5</v>
      </c>
      <c r="E53" s="2">
        <v>13</v>
      </c>
      <c r="F53" s="3">
        <f t="shared" ref="F53" si="22">D53+E53</f>
        <v>18</v>
      </c>
      <c r="G53" s="2">
        <v>3</v>
      </c>
      <c r="H53" s="2">
        <v>16</v>
      </c>
      <c r="I53" s="3">
        <f t="shared" ref="I53" si="23">G53+H53</f>
        <v>19</v>
      </c>
      <c r="J53" s="2">
        <v>1</v>
      </c>
      <c r="K53" s="2">
        <v>15</v>
      </c>
      <c r="L53" s="3">
        <f t="shared" si="20"/>
        <v>16</v>
      </c>
      <c r="M53" s="17"/>
    </row>
    <row r="54" spans="1:13" ht="19.2" customHeight="1" x14ac:dyDescent="0.3">
      <c r="A54" s="16"/>
      <c r="B54" s="64"/>
      <c r="C54" s="7" t="s">
        <v>77</v>
      </c>
      <c r="D54" s="2">
        <v>9</v>
      </c>
      <c r="E54" s="2">
        <v>22</v>
      </c>
      <c r="F54" s="3">
        <f t="shared" si="21"/>
        <v>31</v>
      </c>
      <c r="G54" s="2">
        <v>0</v>
      </c>
      <c r="H54" s="2">
        <v>0</v>
      </c>
      <c r="I54" s="3">
        <f t="shared" si="14"/>
        <v>0</v>
      </c>
      <c r="J54" s="2"/>
      <c r="K54" s="2"/>
      <c r="L54" s="3">
        <f t="shared" si="20"/>
        <v>0</v>
      </c>
      <c r="M54" s="17"/>
    </row>
    <row r="55" spans="1:13" ht="31.2" customHeight="1" x14ac:dyDescent="0.3">
      <c r="A55" s="16"/>
      <c r="B55" s="64"/>
      <c r="C55" s="7" t="s">
        <v>73</v>
      </c>
      <c r="D55" s="2">
        <v>45</v>
      </c>
      <c r="E55" s="2">
        <v>74</v>
      </c>
      <c r="F55" s="3">
        <f t="shared" si="21"/>
        <v>119</v>
      </c>
      <c r="G55" s="2">
        <v>47</v>
      </c>
      <c r="H55" s="2">
        <v>77</v>
      </c>
      <c r="I55" s="3">
        <f t="shared" si="14"/>
        <v>124</v>
      </c>
      <c r="J55" s="2">
        <v>52</v>
      </c>
      <c r="K55" s="2">
        <v>70</v>
      </c>
      <c r="L55" s="3">
        <f t="shared" si="20"/>
        <v>122</v>
      </c>
      <c r="M55" s="17"/>
    </row>
    <row r="56" spans="1:13" ht="19.2" customHeight="1" x14ac:dyDescent="0.3">
      <c r="A56" s="16"/>
      <c r="B56" s="64"/>
      <c r="C56" s="7" t="s">
        <v>32</v>
      </c>
      <c r="D56" s="2">
        <v>6</v>
      </c>
      <c r="E56" s="2">
        <v>71</v>
      </c>
      <c r="F56" s="3">
        <f t="shared" si="21"/>
        <v>77</v>
      </c>
      <c r="G56" s="2">
        <v>8</v>
      </c>
      <c r="H56" s="2">
        <v>56</v>
      </c>
      <c r="I56" s="3">
        <f t="shared" si="14"/>
        <v>64</v>
      </c>
      <c r="J56" s="2">
        <v>3</v>
      </c>
      <c r="K56" s="2">
        <v>31</v>
      </c>
      <c r="L56" s="3">
        <f t="shared" si="20"/>
        <v>34</v>
      </c>
      <c r="M56" s="17"/>
    </row>
    <row r="57" spans="1:13" ht="19.2" customHeight="1" x14ac:dyDescent="0.3">
      <c r="A57" s="16"/>
      <c r="B57" s="64"/>
      <c r="C57" s="7" t="s">
        <v>70</v>
      </c>
      <c r="D57" s="2">
        <v>12</v>
      </c>
      <c r="E57" s="2">
        <v>23</v>
      </c>
      <c r="F57" s="3">
        <f t="shared" si="21"/>
        <v>35</v>
      </c>
      <c r="G57" s="2">
        <v>10</v>
      </c>
      <c r="H57" s="2">
        <v>31</v>
      </c>
      <c r="I57" s="3">
        <f t="shared" si="14"/>
        <v>41</v>
      </c>
      <c r="J57" s="2">
        <v>9</v>
      </c>
      <c r="K57" s="2">
        <v>34</v>
      </c>
      <c r="L57" s="3">
        <f t="shared" si="20"/>
        <v>43</v>
      </c>
      <c r="M57" s="17"/>
    </row>
    <row r="58" spans="1:13" ht="20.399999999999999" customHeight="1" x14ac:dyDescent="0.3">
      <c r="A58" s="16"/>
      <c r="B58" s="57" t="s">
        <v>34</v>
      </c>
      <c r="C58" s="25" t="s">
        <v>71</v>
      </c>
      <c r="D58" s="4">
        <v>6</v>
      </c>
      <c r="E58" s="4">
        <v>18</v>
      </c>
      <c r="F58" s="5">
        <f t="shared" si="21"/>
        <v>24</v>
      </c>
      <c r="G58" s="4">
        <v>3</v>
      </c>
      <c r="H58" s="4">
        <v>16</v>
      </c>
      <c r="I58" s="5">
        <f t="shared" si="14"/>
        <v>19</v>
      </c>
      <c r="J58" s="4">
        <v>3</v>
      </c>
      <c r="K58" s="4">
        <v>15</v>
      </c>
      <c r="L58" s="5">
        <f t="shared" si="20"/>
        <v>18</v>
      </c>
      <c r="M58" s="17"/>
    </row>
    <row r="59" spans="1:13" ht="18.600000000000001" customHeight="1" x14ac:dyDescent="0.3">
      <c r="A59" s="16"/>
      <c r="B59" s="58"/>
      <c r="C59" s="25" t="s">
        <v>81</v>
      </c>
      <c r="D59" s="4">
        <v>1</v>
      </c>
      <c r="E59" s="4">
        <v>9</v>
      </c>
      <c r="F59" s="5">
        <f t="shared" si="21"/>
        <v>10</v>
      </c>
      <c r="G59" s="4">
        <v>1</v>
      </c>
      <c r="H59" s="4">
        <v>3</v>
      </c>
      <c r="I59" s="5">
        <f t="shared" si="14"/>
        <v>4</v>
      </c>
      <c r="J59" s="4"/>
      <c r="K59" s="4">
        <v>5</v>
      </c>
      <c r="L59" s="5">
        <f t="shared" si="20"/>
        <v>5</v>
      </c>
      <c r="M59" s="17"/>
    </row>
    <row r="60" spans="1:13" ht="18.600000000000001" customHeight="1" x14ac:dyDescent="0.3">
      <c r="A60" s="16"/>
      <c r="B60" s="58"/>
      <c r="C60" s="25" t="s">
        <v>82</v>
      </c>
      <c r="D60" s="4">
        <v>7</v>
      </c>
      <c r="E60" s="4">
        <v>13</v>
      </c>
      <c r="F60" s="5">
        <f>D60+E60</f>
        <v>20</v>
      </c>
      <c r="G60" s="4">
        <v>1</v>
      </c>
      <c r="H60" s="4">
        <v>17</v>
      </c>
      <c r="I60" s="5">
        <f>G60+H60</f>
        <v>18</v>
      </c>
      <c r="J60" s="4">
        <v>3</v>
      </c>
      <c r="K60" s="4">
        <v>21</v>
      </c>
      <c r="L60" s="5">
        <f>J60+K60</f>
        <v>24</v>
      </c>
      <c r="M60" s="17"/>
    </row>
    <row r="61" spans="1:13" ht="19.2" customHeight="1" x14ac:dyDescent="0.3">
      <c r="A61" s="16"/>
      <c r="B61" s="54" t="s">
        <v>35</v>
      </c>
      <c r="C61" s="7" t="s">
        <v>37</v>
      </c>
      <c r="D61" s="2">
        <v>59</v>
      </c>
      <c r="E61" s="2">
        <v>62</v>
      </c>
      <c r="F61" s="3">
        <f t="shared" ref="F61:F66" si="24">D61+E61</f>
        <v>121</v>
      </c>
      <c r="G61" s="2">
        <v>50</v>
      </c>
      <c r="H61" s="2">
        <v>46</v>
      </c>
      <c r="I61" s="3">
        <f t="shared" ref="I61:I66" si="25">G61+H61</f>
        <v>96</v>
      </c>
      <c r="J61" s="2">
        <v>40</v>
      </c>
      <c r="K61" s="2">
        <v>36</v>
      </c>
      <c r="L61" s="3">
        <f t="shared" ref="L61:L66" si="26">J61+K61</f>
        <v>76</v>
      </c>
      <c r="M61" s="17"/>
    </row>
    <row r="62" spans="1:13" ht="19.2" customHeight="1" x14ac:dyDescent="0.3">
      <c r="A62" s="16"/>
      <c r="B62" s="64"/>
      <c r="C62" s="7" t="s">
        <v>36</v>
      </c>
      <c r="D62" s="2">
        <v>10</v>
      </c>
      <c r="E62" s="2">
        <v>10</v>
      </c>
      <c r="F62" s="3">
        <f t="shared" si="24"/>
        <v>20</v>
      </c>
      <c r="G62" s="2">
        <v>8</v>
      </c>
      <c r="H62" s="2">
        <v>2</v>
      </c>
      <c r="I62" s="3">
        <f t="shared" si="25"/>
        <v>10</v>
      </c>
      <c r="J62" s="2">
        <v>27</v>
      </c>
      <c r="K62" s="2">
        <v>9</v>
      </c>
      <c r="L62" s="3">
        <f t="shared" si="26"/>
        <v>36</v>
      </c>
      <c r="M62" s="17"/>
    </row>
    <row r="63" spans="1:13" ht="19.2" customHeight="1" x14ac:dyDescent="0.3">
      <c r="A63" s="16"/>
      <c r="B63" s="57" t="s">
        <v>93</v>
      </c>
      <c r="C63" s="25" t="s">
        <v>100</v>
      </c>
      <c r="D63" s="4">
        <v>9</v>
      </c>
      <c r="E63" s="4">
        <v>7</v>
      </c>
      <c r="F63" s="5">
        <f t="shared" si="24"/>
        <v>16</v>
      </c>
      <c r="G63" s="4">
        <v>3</v>
      </c>
      <c r="H63" s="4">
        <v>7</v>
      </c>
      <c r="I63" s="5">
        <f t="shared" si="25"/>
        <v>10</v>
      </c>
      <c r="J63" s="4">
        <v>7</v>
      </c>
      <c r="K63" s="4">
        <v>6</v>
      </c>
      <c r="L63" s="5">
        <f t="shared" si="26"/>
        <v>13</v>
      </c>
      <c r="M63" s="17"/>
    </row>
    <row r="64" spans="1:13" ht="19.2" customHeight="1" x14ac:dyDescent="0.3">
      <c r="A64" s="16"/>
      <c r="B64" s="58"/>
      <c r="C64" s="25" t="s">
        <v>83</v>
      </c>
      <c r="D64" s="4">
        <v>3</v>
      </c>
      <c r="E64" s="4">
        <v>13</v>
      </c>
      <c r="F64" s="5">
        <f t="shared" si="24"/>
        <v>16</v>
      </c>
      <c r="G64" s="4">
        <v>4</v>
      </c>
      <c r="H64" s="4">
        <v>15</v>
      </c>
      <c r="I64" s="5">
        <f t="shared" si="25"/>
        <v>19</v>
      </c>
      <c r="J64" s="4">
        <v>6</v>
      </c>
      <c r="K64" s="4">
        <v>9</v>
      </c>
      <c r="L64" s="5">
        <f t="shared" si="26"/>
        <v>15</v>
      </c>
      <c r="M64" s="17"/>
    </row>
    <row r="65" spans="1:13" ht="19.2" customHeight="1" x14ac:dyDescent="0.3">
      <c r="A65" s="16"/>
      <c r="B65" s="58"/>
      <c r="C65" s="25" t="s">
        <v>58</v>
      </c>
      <c r="D65" s="4">
        <v>6</v>
      </c>
      <c r="E65" s="4">
        <v>18</v>
      </c>
      <c r="F65" s="5">
        <f t="shared" si="24"/>
        <v>24</v>
      </c>
      <c r="G65" s="4">
        <v>11</v>
      </c>
      <c r="H65" s="4">
        <v>12</v>
      </c>
      <c r="I65" s="5">
        <f t="shared" si="25"/>
        <v>23</v>
      </c>
      <c r="J65" s="4">
        <v>10</v>
      </c>
      <c r="K65" s="4">
        <v>19</v>
      </c>
      <c r="L65" s="5">
        <f t="shared" si="26"/>
        <v>29</v>
      </c>
      <c r="M65" s="17"/>
    </row>
    <row r="66" spans="1:13" ht="19.2" customHeight="1" x14ac:dyDescent="0.3">
      <c r="A66" s="16"/>
      <c r="B66" s="58"/>
      <c r="C66" s="25" t="s">
        <v>38</v>
      </c>
      <c r="D66" s="4">
        <v>3</v>
      </c>
      <c r="E66" s="4">
        <v>11</v>
      </c>
      <c r="F66" s="5">
        <f t="shared" si="24"/>
        <v>14</v>
      </c>
      <c r="G66" s="4">
        <v>4</v>
      </c>
      <c r="H66" s="4">
        <v>4</v>
      </c>
      <c r="I66" s="5">
        <f t="shared" si="25"/>
        <v>8</v>
      </c>
      <c r="J66" s="4"/>
      <c r="K66" s="4"/>
      <c r="L66" s="5">
        <f t="shared" si="26"/>
        <v>0</v>
      </c>
      <c r="M66" s="17"/>
    </row>
    <row r="67" spans="1:13" ht="27.6" customHeight="1" x14ac:dyDescent="0.3">
      <c r="A67" s="16"/>
      <c r="B67" s="56" t="s">
        <v>39</v>
      </c>
      <c r="C67" s="7" t="s">
        <v>91</v>
      </c>
      <c r="D67" s="2">
        <v>5</v>
      </c>
      <c r="E67" s="2">
        <v>24</v>
      </c>
      <c r="F67" s="3">
        <f>D67+E67</f>
        <v>29</v>
      </c>
      <c r="G67" s="2">
        <v>1</v>
      </c>
      <c r="H67" s="2">
        <v>7</v>
      </c>
      <c r="I67" s="3">
        <f>G67+H67</f>
        <v>8</v>
      </c>
      <c r="J67" s="2"/>
      <c r="K67" s="2">
        <v>2</v>
      </c>
      <c r="L67" s="3">
        <f>J67+K67</f>
        <v>2</v>
      </c>
      <c r="M67" s="17"/>
    </row>
    <row r="68" spans="1:13" ht="19.2" customHeight="1" x14ac:dyDescent="0.3">
      <c r="A68" s="16"/>
      <c r="B68" s="56"/>
      <c r="C68" s="7" t="s">
        <v>72</v>
      </c>
      <c r="D68" s="2">
        <v>1</v>
      </c>
      <c r="E68" s="2">
        <v>7</v>
      </c>
      <c r="F68" s="3">
        <f>D68+E68</f>
        <v>8</v>
      </c>
      <c r="G68" s="2">
        <v>1</v>
      </c>
      <c r="H68" s="2">
        <v>9</v>
      </c>
      <c r="I68" s="3">
        <f>G68+H68</f>
        <v>10</v>
      </c>
      <c r="J68" s="2">
        <v>1</v>
      </c>
      <c r="K68" s="2">
        <v>9</v>
      </c>
      <c r="L68" s="3">
        <f>J68+K68</f>
        <v>10</v>
      </c>
      <c r="M68" s="17"/>
    </row>
    <row r="69" spans="1:13" ht="19.2" customHeight="1" x14ac:dyDescent="0.3">
      <c r="A69" s="16"/>
      <c r="B69" s="56"/>
      <c r="C69" s="7" t="s">
        <v>40</v>
      </c>
      <c r="D69" s="2">
        <v>2</v>
      </c>
      <c r="E69" s="2">
        <v>6</v>
      </c>
      <c r="F69" s="3">
        <f>D69+E69</f>
        <v>8</v>
      </c>
      <c r="G69" s="2">
        <v>1</v>
      </c>
      <c r="H69" s="2">
        <v>6</v>
      </c>
      <c r="I69" s="3">
        <f>G69+H69</f>
        <v>7</v>
      </c>
      <c r="J69" s="2">
        <v>1</v>
      </c>
      <c r="K69" s="2">
        <v>9</v>
      </c>
      <c r="L69" s="3">
        <f>J69+K69</f>
        <v>10</v>
      </c>
      <c r="M69" s="17"/>
    </row>
    <row r="70" spans="1:13" ht="19.2" customHeight="1" x14ac:dyDescent="0.3">
      <c r="A70" s="16"/>
      <c r="B70" s="57" t="s">
        <v>41</v>
      </c>
      <c r="C70" s="25" t="s">
        <v>74</v>
      </c>
      <c r="D70" s="4">
        <v>9</v>
      </c>
      <c r="E70" s="4">
        <v>15</v>
      </c>
      <c r="F70" s="5">
        <f t="shared" ref="F70:F77" si="27">D70+E70</f>
        <v>24</v>
      </c>
      <c r="G70" s="4">
        <v>10</v>
      </c>
      <c r="H70" s="4">
        <v>7</v>
      </c>
      <c r="I70" s="5">
        <f t="shared" ref="I70:I77" si="28">G70+H70</f>
        <v>17</v>
      </c>
      <c r="J70" s="4">
        <v>7</v>
      </c>
      <c r="K70" s="4">
        <v>20</v>
      </c>
      <c r="L70" s="5">
        <f t="shared" ref="L70:L77" si="29">J70+K70</f>
        <v>27</v>
      </c>
      <c r="M70" s="17"/>
    </row>
    <row r="71" spans="1:13" ht="19.2" customHeight="1" x14ac:dyDescent="0.3">
      <c r="A71" s="16"/>
      <c r="B71" s="58"/>
      <c r="C71" s="25" t="s">
        <v>92</v>
      </c>
      <c r="D71" s="4">
        <v>0</v>
      </c>
      <c r="E71" s="4">
        <v>0</v>
      </c>
      <c r="F71" s="5">
        <f t="shared" ref="F71" si="30">D71+E71</f>
        <v>0</v>
      </c>
      <c r="G71" s="4">
        <v>6</v>
      </c>
      <c r="H71" s="4">
        <v>5</v>
      </c>
      <c r="I71" s="5">
        <f t="shared" ref="I71" si="31">G71+H71</f>
        <v>11</v>
      </c>
      <c r="J71" s="4">
        <v>2</v>
      </c>
      <c r="K71" s="4">
        <v>9</v>
      </c>
      <c r="L71" s="5">
        <f t="shared" si="29"/>
        <v>11</v>
      </c>
      <c r="M71" s="17"/>
    </row>
    <row r="72" spans="1:13" ht="19.2" customHeight="1" x14ac:dyDescent="0.3">
      <c r="A72" s="16"/>
      <c r="B72" s="58"/>
      <c r="C72" s="25" t="s">
        <v>42</v>
      </c>
      <c r="D72" s="4">
        <v>11</v>
      </c>
      <c r="E72" s="4">
        <v>12</v>
      </c>
      <c r="F72" s="5">
        <f t="shared" si="27"/>
        <v>23</v>
      </c>
      <c r="G72" s="4">
        <v>10</v>
      </c>
      <c r="H72" s="4">
        <v>18</v>
      </c>
      <c r="I72" s="5">
        <f t="shared" si="28"/>
        <v>28</v>
      </c>
      <c r="J72" s="4">
        <v>16</v>
      </c>
      <c r="K72" s="4">
        <v>24</v>
      </c>
      <c r="L72" s="5">
        <f t="shared" si="29"/>
        <v>40</v>
      </c>
      <c r="M72" s="17"/>
    </row>
    <row r="73" spans="1:13" ht="19.2" customHeight="1" x14ac:dyDescent="0.3">
      <c r="A73" s="16"/>
      <c r="B73" s="59"/>
      <c r="C73" s="25" t="s">
        <v>43</v>
      </c>
      <c r="D73" s="4">
        <v>15</v>
      </c>
      <c r="E73" s="4">
        <v>6</v>
      </c>
      <c r="F73" s="5">
        <f t="shared" si="27"/>
        <v>21</v>
      </c>
      <c r="G73" s="4">
        <v>13</v>
      </c>
      <c r="H73" s="4">
        <v>14</v>
      </c>
      <c r="I73" s="5">
        <f t="shared" si="28"/>
        <v>27</v>
      </c>
      <c r="J73" s="4">
        <v>14</v>
      </c>
      <c r="K73" s="4">
        <v>11</v>
      </c>
      <c r="L73" s="5">
        <f t="shared" si="29"/>
        <v>25</v>
      </c>
      <c r="M73" s="17"/>
    </row>
    <row r="74" spans="1:13" ht="19.2" customHeight="1" x14ac:dyDescent="0.3">
      <c r="A74" s="16"/>
      <c r="B74" s="54" t="s">
        <v>44</v>
      </c>
      <c r="C74" s="7" t="s">
        <v>46</v>
      </c>
      <c r="D74" s="2">
        <v>4</v>
      </c>
      <c r="E74" s="2">
        <v>7</v>
      </c>
      <c r="F74" s="3">
        <f t="shared" si="27"/>
        <v>11</v>
      </c>
      <c r="G74" s="2">
        <v>0</v>
      </c>
      <c r="H74" s="2">
        <v>4</v>
      </c>
      <c r="I74" s="3">
        <f t="shared" si="28"/>
        <v>4</v>
      </c>
      <c r="J74" s="2">
        <v>1</v>
      </c>
      <c r="K74" s="2">
        <v>12</v>
      </c>
      <c r="L74" s="3">
        <f t="shared" si="29"/>
        <v>13</v>
      </c>
      <c r="M74" s="17"/>
    </row>
    <row r="75" spans="1:13" ht="19.2" customHeight="1" x14ac:dyDescent="0.3">
      <c r="A75" s="16"/>
      <c r="B75" s="64"/>
      <c r="C75" s="7" t="s">
        <v>45</v>
      </c>
      <c r="D75" s="2">
        <v>11</v>
      </c>
      <c r="E75" s="2">
        <v>7</v>
      </c>
      <c r="F75" s="3">
        <f t="shared" si="27"/>
        <v>18</v>
      </c>
      <c r="G75" s="2">
        <v>5</v>
      </c>
      <c r="H75" s="2">
        <v>14</v>
      </c>
      <c r="I75" s="3">
        <f t="shared" si="28"/>
        <v>19</v>
      </c>
      <c r="J75" s="2">
        <v>2</v>
      </c>
      <c r="K75" s="2">
        <v>12</v>
      </c>
      <c r="L75" s="3">
        <f t="shared" si="29"/>
        <v>14</v>
      </c>
      <c r="M75" s="17"/>
    </row>
    <row r="76" spans="1:13" ht="19.2" customHeight="1" x14ac:dyDescent="0.3">
      <c r="A76" s="16"/>
      <c r="B76" s="6" t="s">
        <v>47</v>
      </c>
      <c r="C76" s="25" t="s">
        <v>48</v>
      </c>
      <c r="D76" s="4">
        <v>1</v>
      </c>
      <c r="E76" s="4">
        <v>16</v>
      </c>
      <c r="F76" s="5">
        <f t="shared" si="27"/>
        <v>17</v>
      </c>
      <c r="G76" s="4">
        <v>1</v>
      </c>
      <c r="H76" s="4">
        <v>7</v>
      </c>
      <c r="I76" s="5">
        <f t="shared" si="28"/>
        <v>8</v>
      </c>
      <c r="J76" s="4">
        <v>3</v>
      </c>
      <c r="K76" s="4">
        <v>17</v>
      </c>
      <c r="L76" s="5">
        <f t="shared" si="29"/>
        <v>20</v>
      </c>
      <c r="M76" s="17"/>
    </row>
    <row r="77" spans="1:13" ht="19.2" customHeight="1" x14ac:dyDescent="0.3">
      <c r="A77" s="16"/>
      <c r="B77" s="45" t="s">
        <v>49</v>
      </c>
      <c r="C77" s="7" t="s">
        <v>50</v>
      </c>
      <c r="D77" s="2">
        <v>16</v>
      </c>
      <c r="E77" s="2">
        <v>8</v>
      </c>
      <c r="F77" s="3">
        <f t="shared" si="27"/>
        <v>24</v>
      </c>
      <c r="G77" s="2">
        <v>25</v>
      </c>
      <c r="H77" s="2">
        <v>1</v>
      </c>
      <c r="I77" s="3">
        <f t="shared" si="28"/>
        <v>26</v>
      </c>
      <c r="J77" s="2">
        <v>22</v>
      </c>
      <c r="K77" s="2">
        <v>8</v>
      </c>
      <c r="L77" s="3">
        <f t="shared" si="29"/>
        <v>30</v>
      </c>
      <c r="M77" s="17"/>
    </row>
    <row r="78" spans="1:13" ht="19.2" customHeight="1" x14ac:dyDescent="0.3">
      <c r="A78" s="16"/>
      <c r="B78" s="42" t="s">
        <v>99</v>
      </c>
      <c r="C78" s="25" t="s">
        <v>51</v>
      </c>
      <c r="D78" s="4">
        <v>6</v>
      </c>
      <c r="E78" s="4">
        <v>1</v>
      </c>
      <c r="F78" s="5">
        <f>D78+E78</f>
        <v>7</v>
      </c>
      <c r="G78" s="4">
        <v>7</v>
      </c>
      <c r="H78" s="4">
        <v>3</v>
      </c>
      <c r="I78" s="5">
        <f>G78+H78</f>
        <v>10</v>
      </c>
      <c r="J78" s="4">
        <v>3</v>
      </c>
      <c r="K78" s="4">
        <v>3</v>
      </c>
      <c r="L78" s="5">
        <f>J78+K78</f>
        <v>6</v>
      </c>
      <c r="M78" s="17"/>
    </row>
    <row r="79" spans="1:13" ht="19.2" customHeight="1" x14ac:dyDescent="0.3">
      <c r="A79" s="16"/>
      <c r="B79" s="49" t="s">
        <v>98</v>
      </c>
      <c r="C79" s="7" t="s">
        <v>52</v>
      </c>
      <c r="D79" s="2">
        <v>8</v>
      </c>
      <c r="E79" s="2">
        <v>6</v>
      </c>
      <c r="F79" s="3">
        <f t="shared" ref="F79" si="32">D79+E79</f>
        <v>14</v>
      </c>
      <c r="G79" s="2">
        <v>11</v>
      </c>
      <c r="H79" s="2">
        <v>13</v>
      </c>
      <c r="I79" s="3">
        <f t="shared" ref="I79" si="33">G79+H79</f>
        <v>24</v>
      </c>
      <c r="J79" s="2">
        <v>13</v>
      </c>
      <c r="K79" s="2">
        <v>8</v>
      </c>
      <c r="L79" s="3">
        <f t="shared" ref="L79" si="34">J79+K79</f>
        <v>21</v>
      </c>
      <c r="M79" s="17"/>
    </row>
    <row r="80" spans="1:13" s="8" customFormat="1" ht="24" customHeight="1" x14ac:dyDescent="0.3">
      <c r="A80" s="18"/>
      <c r="B80" s="60" t="s">
        <v>66</v>
      </c>
      <c r="C80" s="60"/>
      <c r="D80" s="24">
        <f t="shared" ref="D80:H80" si="35">SUM(D7:D79)</f>
        <v>695</v>
      </c>
      <c r="E80" s="24">
        <f t="shared" si="35"/>
        <v>1504</v>
      </c>
      <c r="F80" s="24">
        <f>SUM(F7:F79)</f>
        <v>2199</v>
      </c>
      <c r="G80" s="24">
        <f t="shared" si="35"/>
        <v>689</v>
      </c>
      <c r="H80" s="24">
        <f t="shared" si="35"/>
        <v>1572</v>
      </c>
      <c r="I80" s="24">
        <f>SUM(I7:I79)</f>
        <v>2261</v>
      </c>
      <c r="J80" s="24">
        <f t="shared" ref="J80:K80" si="36">SUM(J7:J79)</f>
        <v>754</v>
      </c>
      <c r="K80" s="24">
        <f t="shared" si="36"/>
        <v>1483</v>
      </c>
      <c r="L80" s="24">
        <f>SUM(L7:L79)</f>
        <v>2220</v>
      </c>
      <c r="M80" s="19"/>
    </row>
    <row r="81" spans="1:13" s="8" customFormat="1" ht="24" customHeight="1" x14ac:dyDescent="0.3">
      <c r="A81" s="18"/>
      <c r="B81" s="60" t="s">
        <v>96</v>
      </c>
      <c r="C81" s="60"/>
      <c r="D81" s="46">
        <f>D80/F80</f>
        <v>0.31605275125056842</v>
      </c>
      <c r="E81" s="46">
        <f>E80/F80</f>
        <v>0.68394724874943158</v>
      </c>
      <c r="F81" s="46"/>
      <c r="G81" s="46">
        <f>G80/I80</f>
        <v>0.30473241928350286</v>
      </c>
      <c r="H81" s="46">
        <f>H80/I80</f>
        <v>0.69526758071649708</v>
      </c>
      <c r="I81" s="46"/>
      <c r="J81" s="46">
        <f>J80/L80</f>
        <v>0.33963963963963961</v>
      </c>
      <c r="K81" s="46">
        <f>K80/L80</f>
        <v>0.66801801801801797</v>
      </c>
      <c r="L81" s="46"/>
      <c r="M81" s="19"/>
    </row>
    <row r="82" spans="1:13" ht="6" customHeight="1" x14ac:dyDescent="0.3">
      <c r="A82" s="20"/>
      <c r="B82" s="47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3"/>
    </row>
    <row r="83" spans="1:13" ht="15" customHeight="1" x14ac:dyDescent="0.3">
      <c r="A83" s="28"/>
      <c r="B83" s="29"/>
      <c r="C83" s="28"/>
      <c r="D83" s="30"/>
      <c r="E83" s="30"/>
      <c r="F83" s="30"/>
      <c r="G83" s="30"/>
      <c r="H83" s="30"/>
      <c r="I83" s="30"/>
      <c r="J83" s="30"/>
      <c r="K83" s="30"/>
      <c r="L83" s="30"/>
      <c r="M83" s="28"/>
    </row>
    <row r="84" spans="1:13" ht="15" customHeight="1" x14ac:dyDescent="0.3"/>
    <row r="85" spans="1:13" ht="15.6" x14ac:dyDescent="0.3">
      <c r="B85" s="27" t="s">
        <v>65</v>
      </c>
    </row>
    <row r="86" spans="1:13" ht="4.8" customHeight="1" x14ac:dyDescent="0.3">
      <c r="A86" s="11"/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5"/>
    </row>
    <row r="87" spans="1:13" ht="26.4" customHeight="1" x14ac:dyDescent="0.3">
      <c r="A87" s="16"/>
      <c r="B87" s="67" t="s">
        <v>0</v>
      </c>
      <c r="C87" s="69" t="s">
        <v>1</v>
      </c>
      <c r="D87" s="52" t="s">
        <v>78</v>
      </c>
      <c r="E87" s="53"/>
      <c r="F87" s="53"/>
      <c r="G87" s="52" t="s">
        <v>107</v>
      </c>
      <c r="H87" s="53"/>
      <c r="I87" s="53"/>
      <c r="J87" s="52" t="s">
        <v>108</v>
      </c>
      <c r="K87" s="53"/>
      <c r="L87" s="53"/>
      <c r="M87" s="17"/>
    </row>
    <row r="88" spans="1:13" ht="19.8" customHeight="1" x14ac:dyDescent="0.3">
      <c r="A88" s="16"/>
      <c r="B88" s="68"/>
      <c r="C88" s="70"/>
      <c r="D88" s="48" t="s">
        <v>2</v>
      </c>
      <c r="E88" s="48" t="s">
        <v>3</v>
      </c>
      <c r="F88" s="48" t="s">
        <v>4</v>
      </c>
      <c r="G88" s="48" t="s">
        <v>2</v>
      </c>
      <c r="H88" s="48" t="s">
        <v>3</v>
      </c>
      <c r="I88" s="48" t="s">
        <v>4</v>
      </c>
      <c r="J88" s="51" t="s">
        <v>2</v>
      </c>
      <c r="K88" s="51" t="s">
        <v>3</v>
      </c>
      <c r="L88" s="51" t="s">
        <v>4</v>
      </c>
      <c r="M88" s="17"/>
    </row>
    <row r="89" spans="1:13" ht="20.399999999999999" customHeight="1" x14ac:dyDescent="0.3">
      <c r="A89" s="16"/>
      <c r="B89" s="54" t="s">
        <v>53</v>
      </c>
      <c r="C89" s="7" t="s">
        <v>54</v>
      </c>
      <c r="D89" s="2">
        <v>6</v>
      </c>
      <c r="E89" s="2">
        <v>9</v>
      </c>
      <c r="F89" s="3">
        <f t="shared" ref="F89:F90" si="37">D89+E89</f>
        <v>15</v>
      </c>
      <c r="G89" s="2">
        <v>11</v>
      </c>
      <c r="H89" s="2">
        <v>14</v>
      </c>
      <c r="I89" s="3">
        <f t="shared" ref="I89:I90" si="38">G89+H89</f>
        <v>25</v>
      </c>
      <c r="J89" s="2">
        <v>24</v>
      </c>
      <c r="K89" s="2">
        <v>23</v>
      </c>
      <c r="L89" s="3">
        <f t="shared" ref="L89:L90" si="39">J89+K89</f>
        <v>47</v>
      </c>
      <c r="M89" s="17"/>
    </row>
    <row r="90" spans="1:13" ht="20.399999999999999" customHeight="1" x14ac:dyDescent="0.3">
      <c r="A90" s="16"/>
      <c r="B90" s="55"/>
      <c r="C90" s="7" t="s">
        <v>59</v>
      </c>
      <c r="D90" s="2">
        <v>9</v>
      </c>
      <c r="E90" s="2">
        <v>6</v>
      </c>
      <c r="F90" s="3">
        <f t="shared" si="37"/>
        <v>15</v>
      </c>
      <c r="G90" s="2">
        <v>8</v>
      </c>
      <c r="H90" s="2">
        <v>9</v>
      </c>
      <c r="I90" s="3">
        <f t="shared" si="38"/>
        <v>17</v>
      </c>
      <c r="J90" s="2">
        <v>23</v>
      </c>
      <c r="K90" s="2">
        <v>16</v>
      </c>
      <c r="L90" s="3">
        <f t="shared" si="39"/>
        <v>39</v>
      </c>
      <c r="M90" s="17"/>
    </row>
    <row r="91" spans="1:13" ht="20.399999999999999" customHeight="1" x14ac:dyDescent="0.3">
      <c r="A91" s="16"/>
      <c r="B91" s="57" t="s">
        <v>55</v>
      </c>
      <c r="C91" s="25" t="s">
        <v>57</v>
      </c>
      <c r="D91" s="4">
        <v>114</v>
      </c>
      <c r="E91" s="4">
        <v>125</v>
      </c>
      <c r="F91" s="5">
        <f>D91+E91</f>
        <v>239</v>
      </c>
      <c r="G91" s="4">
        <v>75</v>
      </c>
      <c r="H91" s="4">
        <v>87</v>
      </c>
      <c r="I91" s="5">
        <f>G91+H91</f>
        <v>162</v>
      </c>
      <c r="J91" s="4">
        <v>80</v>
      </c>
      <c r="K91" s="4">
        <v>128</v>
      </c>
      <c r="L91" s="5">
        <f>J91+K91</f>
        <v>208</v>
      </c>
      <c r="M91" s="17"/>
    </row>
    <row r="92" spans="1:13" ht="20.399999999999999" customHeight="1" x14ac:dyDescent="0.3">
      <c r="A92" s="16"/>
      <c r="B92" s="58"/>
      <c r="C92" s="25" t="s">
        <v>56</v>
      </c>
      <c r="D92" s="4">
        <v>188</v>
      </c>
      <c r="E92" s="4">
        <v>86</v>
      </c>
      <c r="F92" s="5">
        <f>D92+E92</f>
        <v>274</v>
      </c>
      <c r="G92" s="4">
        <v>91</v>
      </c>
      <c r="H92" s="4">
        <v>57</v>
      </c>
      <c r="I92" s="5">
        <f>G92+H92</f>
        <v>148</v>
      </c>
      <c r="J92" s="4">
        <v>155</v>
      </c>
      <c r="K92" s="4">
        <v>72</v>
      </c>
      <c r="L92" s="5">
        <f>J92+K92</f>
        <v>227</v>
      </c>
      <c r="M92" s="17"/>
    </row>
    <row r="93" spans="1:13" ht="20.399999999999999" customHeight="1" x14ac:dyDescent="0.3">
      <c r="A93" s="16"/>
      <c r="B93" s="58"/>
      <c r="C93" s="25" t="s">
        <v>63</v>
      </c>
      <c r="D93" s="4">
        <v>62</v>
      </c>
      <c r="E93" s="4">
        <v>24</v>
      </c>
      <c r="F93" s="5">
        <f>D93+E93</f>
        <v>86</v>
      </c>
      <c r="G93" s="4">
        <v>37</v>
      </c>
      <c r="H93" s="4">
        <v>12</v>
      </c>
      <c r="I93" s="5">
        <f>G93+H93</f>
        <v>49</v>
      </c>
      <c r="J93" s="4">
        <v>75</v>
      </c>
      <c r="K93" s="4">
        <v>26</v>
      </c>
      <c r="L93" s="5">
        <f>J93+K93</f>
        <v>101</v>
      </c>
      <c r="M93" s="17"/>
    </row>
    <row r="94" spans="1:13" ht="19.2" customHeight="1" x14ac:dyDescent="0.3">
      <c r="A94" s="16"/>
      <c r="B94" s="60" t="s">
        <v>67</v>
      </c>
      <c r="C94" s="60"/>
      <c r="D94" s="24">
        <f t="shared" ref="D94:I94" si="40">SUM(D89:D93)</f>
        <v>379</v>
      </c>
      <c r="E94" s="24">
        <f t="shared" si="40"/>
        <v>250</v>
      </c>
      <c r="F94" s="24">
        <f t="shared" si="40"/>
        <v>629</v>
      </c>
      <c r="G94" s="24">
        <f t="shared" si="40"/>
        <v>222</v>
      </c>
      <c r="H94" s="24">
        <f t="shared" si="40"/>
        <v>179</v>
      </c>
      <c r="I94" s="24">
        <f t="shared" si="40"/>
        <v>401</v>
      </c>
      <c r="J94" s="24">
        <f t="shared" ref="J94:L94" si="41">SUM(J89:J93)</f>
        <v>357</v>
      </c>
      <c r="K94" s="24">
        <f t="shared" si="41"/>
        <v>265</v>
      </c>
      <c r="L94" s="24">
        <f t="shared" si="41"/>
        <v>622</v>
      </c>
      <c r="M94" s="17"/>
    </row>
    <row r="95" spans="1:13" s="8" customFormat="1" ht="24" customHeight="1" x14ac:dyDescent="0.3">
      <c r="A95" s="18"/>
      <c r="B95" s="60" t="s">
        <v>96</v>
      </c>
      <c r="C95" s="60"/>
      <c r="D95" s="46">
        <f>D94/F94</f>
        <v>0.60254372019077906</v>
      </c>
      <c r="E95" s="46">
        <f>E94/F94</f>
        <v>0.39745627980922099</v>
      </c>
      <c r="F95" s="46"/>
      <c r="G95" s="46">
        <f>G94/I94</f>
        <v>0.55361596009975067</v>
      </c>
      <c r="H95" s="46">
        <f>H94/I94</f>
        <v>0.44638403990024939</v>
      </c>
      <c r="I95" s="46"/>
      <c r="J95" s="46">
        <f>J94/L94</f>
        <v>0.57395498392282962</v>
      </c>
      <c r="K95" s="46">
        <f>K94/L94</f>
        <v>0.42604501607717044</v>
      </c>
      <c r="L95" s="46"/>
      <c r="M95" s="19"/>
    </row>
    <row r="96" spans="1:13" ht="4.8" customHeight="1" x14ac:dyDescent="0.3">
      <c r="A96" s="20"/>
      <c r="B96" s="47"/>
      <c r="C96" s="21"/>
      <c r="D96" s="22"/>
      <c r="E96" s="22"/>
      <c r="F96" s="22"/>
      <c r="G96" s="22"/>
      <c r="H96" s="22"/>
      <c r="I96" s="22"/>
      <c r="J96" s="22"/>
      <c r="K96" s="22"/>
      <c r="L96" s="22"/>
      <c r="M96" s="23"/>
    </row>
    <row r="97" spans="1:13" ht="19.2" customHeight="1" x14ac:dyDescent="0.3"/>
    <row r="98" spans="1:13" ht="3.6" customHeight="1" x14ac:dyDescent="0.25">
      <c r="A98" s="31"/>
      <c r="B98" s="71"/>
      <c r="C98" s="72"/>
      <c r="D98" s="32"/>
      <c r="E98" s="32"/>
      <c r="F98" s="32"/>
      <c r="G98" s="32"/>
      <c r="H98" s="32"/>
      <c r="I98" s="32"/>
      <c r="J98" s="32"/>
      <c r="K98" s="32"/>
      <c r="L98" s="32"/>
      <c r="M98" s="33"/>
    </row>
    <row r="99" spans="1:13" ht="19.2" customHeight="1" x14ac:dyDescent="0.25">
      <c r="A99" s="34"/>
      <c r="B99" s="73" t="s">
        <v>66</v>
      </c>
      <c r="C99" s="73"/>
      <c r="D99" s="40">
        <f t="shared" ref="D99:I99" si="42">D80</f>
        <v>695</v>
      </c>
      <c r="E99" s="40">
        <f t="shared" si="42"/>
        <v>1504</v>
      </c>
      <c r="F99" s="40">
        <f t="shared" si="42"/>
        <v>2199</v>
      </c>
      <c r="G99" s="40">
        <f t="shared" si="42"/>
        <v>689</v>
      </c>
      <c r="H99" s="40">
        <f t="shared" si="42"/>
        <v>1572</v>
      </c>
      <c r="I99" s="40">
        <f t="shared" si="42"/>
        <v>2261</v>
      </c>
      <c r="J99" s="40">
        <f t="shared" ref="J99:L99" si="43">J80</f>
        <v>754</v>
      </c>
      <c r="K99" s="40">
        <f t="shared" si="43"/>
        <v>1483</v>
      </c>
      <c r="L99" s="40">
        <f t="shared" si="43"/>
        <v>2220</v>
      </c>
      <c r="M99" s="35"/>
    </row>
    <row r="100" spans="1:13" ht="19.2" customHeight="1" x14ac:dyDescent="0.25">
      <c r="A100" s="34"/>
      <c r="B100" s="73" t="s">
        <v>67</v>
      </c>
      <c r="C100" s="73"/>
      <c r="D100" s="40">
        <f t="shared" ref="D100:F100" si="44">D94</f>
        <v>379</v>
      </c>
      <c r="E100" s="40">
        <f t="shared" si="44"/>
        <v>250</v>
      </c>
      <c r="F100" s="40">
        <f t="shared" si="44"/>
        <v>629</v>
      </c>
      <c r="G100" s="40">
        <f t="shared" ref="G100:I100" si="45">G94</f>
        <v>222</v>
      </c>
      <c r="H100" s="40">
        <f t="shared" si="45"/>
        <v>179</v>
      </c>
      <c r="I100" s="40">
        <f t="shared" si="45"/>
        <v>401</v>
      </c>
      <c r="J100" s="40">
        <f t="shared" ref="J100:L100" si="46">J94</f>
        <v>357</v>
      </c>
      <c r="K100" s="40">
        <f t="shared" si="46"/>
        <v>265</v>
      </c>
      <c r="L100" s="40">
        <f t="shared" si="46"/>
        <v>622</v>
      </c>
      <c r="M100" s="35"/>
    </row>
    <row r="101" spans="1:13" ht="19.8" customHeight="1" x14ac:dyDescent="0.25">
      <c r="A101" s="36"/>
      <c r="B101" s="74" t="s">
        <v>68</v>
      </c>
      <c r="C101" s="74"/>
      <c r="D101" s="41">
        <f t="shared" ref="D101:E101" si="47">+D99+D100</f>
        <v>1074</v>
      </c>
      <c r="E101" s="41">
        <f t="shared" si="47"/>
        <v>1754</v>
      </c>
      <c r="F101" s="41">
        <f>+F99+F100</f>
        <v>2828</v>
      </c>
      <c r="G101" s="41">
        <f t="shared" ref="G101:I101" si="48">+G99+G100</f>
        <v>911</v>
      </c>
      <c r="H101" s="41">
        <f t="shared" si="48"/>
        <v>1751</v>
      </c>
      <c r="I101" s="41">
        <f t="shared" si="48"/>
        <v>2662</v>
      </c>
      <c r="J101" s="41">
        <f t="shared" ref="J101:L101" si="49">+J99+J100</f>
        <v>1111</v>
      </c>
      <c r="K101" s="41">
        <f t="shared" si="49"/>
        <v>1748</v>
      </c>
      <c r="L101" s="41">
        <f t="shared" si="49"/>
        <v>2842</v>
      </c>
      <c r="M101" s="35"/>
    </row>
    <row r="102" spans="1:13" ht="19.8" customHeight="1" x14ac:dyDescent="0.25">
      <c r="A102" s="36"/>
      <c r="B102" s="60" t="s">
        <v>97</v>
      </c>
      <c r="C102" s="60"/>
      <c r="D102" s="46">
        <f>D101/F101</f>
        <v>0.37977369165487979</v>
      </c>
      <c r="E102" s="46">
        <f>E101/F101</f>
        <v>0.62022630834512027</v>
      </c>
      <c r="F102" s="46"/>
      <c r="G102" s="46">
        <f>G101/I101</f>
        <v>0.34222389181066865</v>
      </c>
      <c r="H102" s="46">
        <f>H101/I101</f>
        <v>0.6577761081893313</v>
      </c>
      <c r="I102" s="46"/>
      <c r="J102" s="46">
        <f>J101/L101</f>
        <v>0.3909218859957776</v>
      </c>
      <c r="K102" s="46">
        <f>K101/L101</f>
        <v>0.61505981703026036</v>
      </c>
      <c r="L102" s="46"/>
      <c r="M102" s="35"/>
    </row>
    <row r="103" spans="1:13" x14ac:dyDescent="0.25">
      <c r="A103" s="37"/>
      <c r="B103" s="65" t="s">
        <v>109</v>
      </c>
      <c r="C103" s="66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</sheetData>
  <mergeCells count="35">
    <mergeCell ref="B5:B6"/>
    <mergeCell ref="C5:C6"/>
    <mergeCell ref="B81:C81"/>
    <mergeCell ref="B74:B75"/>
    <mergeCell ref="B19:B22"/>
    <mergeCell ref="B30:B36"/>
    <mergeCell ref="B52:B57"/>
    <mergeCell ref="B103:C103"/>
    <mergeCell ref="B87:B88"/>
    <mergeCell ref="C87:C88"/>
    <mergeCell ref="B98:C98"/>
    <mergeCell ref="B99:C99"/>
    <mergeCell ref="B94:C94"/>
    <mergeCell ref="B89:B90"/>
    <mergeCell ref="B91:B93"/>
    <mergeCell ref="B95:C95"/>
    <mergeCell ref="B102:C102"/>
    <mergeCell ref="B100:C100"/>
    <mergeCell ref="B101:C101"/>
    <mergeCell ref="J87:L87"/>
    <mergeCell ref="J5:L5"/>
    <mergeCell ref="B7:B8"/>
    <mergeCell ref="B67:B69"/>
    <mergeCell ref="B70:B73"/>
    <mergeCell ref="B80:C80"/>
    <mergeCell ref="B58:B60"/>
    <mergeCell ref="B9:B18"/>
    <mergeCell ref="B23:B29"/>
    <mergeCell ref="B61:B62"/>
    <mergeCell ref="B63:B66"/>
    <mergeCell ref="B41:B51"/>
    <mergeCell ref="G5:I5"/>
    <mergeCell ref="G87:I87"/>
    <mergeCell ref="D5:F5"/>
    <mergeCell ref="D87:F87"/>
  </mergeCells>
  <pageMargins left="0.7" right="0.7" top="0.75" bottom="0.75" header="0.3" footer="0.3"/>
  <pageSetup paperSize="8" orientation="landscape" r:id="rId1"/>
  <webPublishItems count="5">
    <webPublishItem id="20790" divId="1_3_2_20790" sourceType="range" sourceRef="A3:M82" destinationFile="\\reid\inetpub\gpaqssl\lldades-edicio\indicadors\2021\1_3_2.htm"/>
    <webPublishItem id="4277" divId="1_3_2_4277" sourceType="range" sourceRef="A3:M103" destinationFile="\\reid\inetpub\gpaqssl\lldades\indicadors\2021\1_3_2.htm"/>
    <webPublishItem id="4758" divId="1_3_2_4758" sourceType="range" sourceRef="A4:M81" destinationFile="\\gpaq\gpaqssl\lldades\indicadors\2019\1_3_2.htm"/>
    <webPublishItem id="9727" divId="1_3_2_9727" sourceType="range" sourceRef="A4:M82" destinationFile="\\reid\inetpub\gpaqssl\lldades\indicadors\2020\1_3_2.htm"/>
    <webPublishItem id="21592" divId="1_3_2_21592" sourceType="range" sourceRef="A4:M103" destinationFile="\\gpaq\gpaqssl\lldades\indicadors\2020\1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2017-12-01T09:53:10Z</dcterms:created>
  <dcterms:modified xsi:type="dcterms:W3CDTF">2022-07-26T07:35:41Z</dcterms:modified>
</cp:coreProperties>
</file>