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1\"/>
    </mc:Choice>
  </mc:AlternateContent>
  <bookViews>
    <workbookView xWindow="0" yWindow="0" windowWidth="15360" windowHeight="8664"/>
  </bookViews>
  <sheets>
    <sheet name="112" sheetId="1" r:id="rId1"/>
  </sheets>
  <externalReferences>
    <externalReference r:id="rId2"/>
    <externalReference r:id="rId3"/>
  </externalReferences>
  <definedNames>
    <definedName name="_1Àrea_d_impressió" localSheetId="0">'112'!$A$3:$C$90</definedName>
    <definedName name="_pa1">[0]!_pa1</definedName>
    <definedName name="_pa10">[0]!_pa10</definedName>
    <definedName name="_pa11">[0]!_pa11</definedName>
    <definedName name="_pa2">[0]!_pa2</definedName>
    <definedName name="_pa3">[0]!_pa3</definedName>
    <definedName name="_pa4">[0]!_pa4</definedName>
    <definedName name="_pa5">[0]!_pa5</definedName>
    <definedName name="_pa6">[0]!_pa6</definedName>
    <definedName name="_pa7">[0]!_pa7</definedName>
    <definedName name="_pa8">[0]!_pa8</definedName>
    <definedName name="_pa9">[0]!_pa9</definedName>
    <definedName name="A_impresión_IM">[1]Índex!$A$19:$F$41</definedName>
    <definedName name="Área_de_extracción2">#REF!</definedName>
    <definedName name="_xlnm.Print_Area" localSheetId="0">'112'!$A$3:$C$90</definedName>
    <definedName name="_xlnm.Database">#REF!</definedName>
    <definedName name="_xlnm.Extract">[2]Índex!#REF!</definedName>
  </definedNames>
  <calcPr calcId="162913"/>
</workbook>
</file>

<file path=xl/calcChain.xml><?xml version="1.0" encoding="utf-8"?>
<calcChain xmlns="http://schemas.openxmlformats.org/spreadsheetml/2006/main">
  <c r="R51" i="1" l="1"/>
  <c r="O51" i="1"/>
  <c r="L51" i="1"/>
  <c r="I51" i="1"/>
  <c r="F51" i="1"/>
  <c r="R49" i="1"/>
  <c r="O49" i="1"/>
  <c r="L49" i="1"/>
  <c r="I49" i="1"/>
  <c r="F49" i="1"/>
  <c r="L50" i="1" l="1"/>
  <c r="I50" i="1"/>
  <c r="F50" i="1"/>
  <c r="L27" i="1"/>
  <c r="I27" i="1"/>
  <c r="F27" i="1"/>
  <c r="L30" i="1"/>
  <c r="I30" i="1"/>
  <c r="F30" i="1"/>
  <c r="R50" i="1"/>
  <c r="O50" i="1"/>
  <c r="O30" i="1"/>
  <c r="R30" i="1"/>
  <c r="Q80" i="1"/>
  <c r="Q86" i="1" s="1"/>
  <c r="P80" i="1"/>
  <c r="P86" i="1" s="1"/>
  <c r="R79" i="1"/>
  <c r="R78" i="1"/>
  <c r="R77" i="1"/>
  <c r="R76" i="1"/>
  <c r="R75" i="1"/>
  <c r="R74" i="1"/>
  <c r="R73" i="1"/>
  <c r="R72" i="1"/>
  <c r="Q63" i="1"/>
  <c r="Q85" i="1" s="1"/>
  <c r="P63" i="1"/>
  <c r="P85" i="1" s="1"/>
  <c r="R62" i="1"/>
  <c r="R61" i="1"/>
  <c r="R60" i="1"/>
  <c r="R59" i="1"/>
  <c r="R58" i="1"/>
  <c r="R57" i="1"/>
  <c r="R56" i="1"/>
  <c r="R55" i="1"/>
  <c r="R54" i="1"/>
  <c r="R53" i="1"/>
  <c r="R52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P87" i="1" l="1"/>
  <c r="Q87" i="1"/>
  <c r="R80" i="1"/>
  <c r="R63" i="1"/>
  <c r="L74" i="1"/>
  <c r="L75" i="1"/>
  <c r="L60" i="1"/>
  <c r="L56" i="1"/>
  <c r="L57" i="1"/>
  <c r="L58" i="1"/>
  <c r="L59" i="1"/>
  <c r="L52" i="1"/>
  <c r="L53" i="1"/>
  <c r="L54" i="1"/>
  <c r="L55" i="1"/>
  <c r="L45" i="1"/>
  <c r="L46" i="1"/>
  <c r="L47" i="1"/>
  <c r="L48" i="1"/>
  <c r="L43" i="1"/>
  <c r="L44" i="1"/>
  <c r="L28" i="1"/>
  <c r="L29" i="1"/>
  <c r="L31" i="1"/>
  <c r="L32" i="1"/>
  <c r="L33" i="1"/>
  <c r="L34" i="1"/>
  <c r="L35" i="1"/>
  <c r="L36" i="1"/>
  <c r="L37" i="1"/>
  <c r="L38" i="1"/>
  <c r="L39" i="1"/>
  <c r="L40" i="1"/>
  <c r="L41" i="1"/>
  <c r="L42" i="1"/>
  <c r="L22" i="1"/>
  <c r="L23" i="1"/>
  <c r="L24" i="1"/>
  <c r="L25" i="1"/>
  <c r="L26" i="1"/>
  <c r="L20" i="1"/>
  <c r="L21" i="1"/>
  <c r="L12" i="1"/>
  <c r="L13" i="1"/>
  <c r="L14" i="1"/>
  <c r="L15" i="1"/>
  <c r="L16" i="1"/>
  <c r="L17" i="1"/>
  <c r="L18" i="1"/>
  <c r="L19" i="1"/>
  <c r="L9" i="1"/>
  <c r="L10" i="1"/>
  <c r="L11" i="1"/>
  <c r="L8" i="1"/>
  <c r="O27" i="1"/>
  <c r="O79" i="1"/>
  <c r="O73" i="1"/>
  <c r="O74" i="1"/>
  <c r="O75" i="1"/>
  <c r="O76" i="1"/>
  <c r="O77" i="1"/>
  <c r="O78" i="1"/>
  <c r="O72" i="1"/>
  <c r="F25" i="1"/>
  <c r="F23" i="1"/>
  <c r="I23" i="1"/>
  <c r="I25" i="1"/>
  <c r="O25" i="1"/>
  <c r="O23" i="1"/>
  <c r="M63" i="1"/>
  <c r="M85" i="1" s="1"/>
  <c r="N63" i="1"/>
  <c r="N85" i="1" s="1"/>
  <c r="M80" i="1"/>
  <c r="M86" i="1" s="1"/>
  <c r="N80" i="1"/>
  <c r="N86" i="1" s="1"/>
  <c r="O62" i="1"/>
  <c r="O61" i="1"/>
  <c r="O60" i="1"/>
  <c r="O59" i="1"/>
  <c r="O58" i="1"/>
  <c r="O57" i="1"/>
  <c r="O56" i="1"/>
  <c r="O55" i="1"/>
  <c r="O54" i="1"/>
  <c r="O53" i="1"/>
  <c r="O52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29" i="1"/>
  <c r="O28" i="1"/>
  <c r="O26" i="1"/>
  <c r="O24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D63" i="1"/>
  <c r="D85" i="1" s="1"/>
  <c r="E63" i="1"/>
  <c r="E85" i="1" s="1"/>
  <c r="L61" i="1"/>
  <c r="I61" i="1"/>
  <c r="F61" i="1"/>
  <c r="H80" i="1"/>
  <c r="H86" i="1" s="1"/>
  <c r="G80" i="1"/>
  <c r="G86" i="1" s="1"/>
  <c r="I79" i="1"/>
  <c r="I78" i="1"/>
  <c r="I77" i="1"/>
  <c r="I76" i="1"/>
  <c r="I75" i="1"/>
  <c r="I74" i="1"/>
  <c r="I73" i="1"/>
  <c r="I72" i="1"/>
  <c r="H63" i="1"/>
  <c r="H85" i="1" s="1"/>
  <c r="G63" i="1"/>
  <c r="G85" i="1" s="1"/>
  <c r="I62" i="1"/>
  <c r="I60" i="1"/>
  <c r="I59" i="1"/>
  <c r="I58" i="1"/>
  <c r="I57" i="1"/>
  <c r="I56" i="1"/>
  <c r="I55" i="1"/>
  <c r="I54" i="1"/>
  <c r="I53" i="1"/>
  <c r="I52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29" i="1"/>
  <c r="I28" i="1"/>
  <c r="I26" i="1"/>
  <c r="I24" i="1"/>
  <c r="I22" i="1"/>
  <c r="I21" i="1"/>
  <c r="I20" i="1"/>
  <c r="I19" i="1"/>
  <c r="I18" i="1"/>
  <c r="I17" i="1"/>
  <c r="I15" i="1"/>
  <c r="I14" i="1"/>
  <c r="I13" i="1"/>
  <c r="I12" i="1"/>
  <c r="I11" i="1"/>
  <c r="I10" i="1"/>
  <c r="I9" i="1"/>
  <c r="I8" i="1"/>
  <c r="K80" i="1"/>
  <c r="K86" i="1" s="1"/>
  <c r="J80" i="1"/>
  <c r="J86" i="1" s="1"/>
  <c r="E80" i="1"/>
  <c r="E86" i="1" s="1"/>
  <c r="D80" i="1"/>
  <c r="D86" i="1" s="1"/>
  <c r="L79" i="1"/>
  <c r="F79" i="1"/>
  <c r="L78" i="1"/>
  <c r="F78" i="1"/>
  <c r="L77" i="1"/>
  <c r="F77" i="1"/>
  <c r="L76" i="1"/>
  <c r="F76" i="1"/>
  <c r="F75" i="1"/>
  <c r="F74" i="1"/>
  <c r="L73" i="1"/>
  <c r="L72" i="1"/>
  <c r="F72" i="1"/>
  <c r="K63" i="1"/>
  <c r="J63" i="1"/>
  <c r="J85" i="1" s="1"/>
  <c r="L62" i="1"/>
  <c r="F62" i="1"/>
  <c r="F59" i="1"/>
  <c r="F58" i="1"/>
  <c r="F57" i="1"/>
  <c r="F56" i="1"/>
  <c r="F55" i="1"/>
  <c r="F54" i="1"/>
  <c r="F53" i="1"/>
  <c r="F52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29" i="1"/>
  <c r="F28" i="1"/>
  <c r="F26" i="1"/>
  <c r="F24" i="1"/>
  <c r="F20" i="1"/>
  <c r="F19" i="1"/>
  <c r="F16" i="1"/>
  <c r="F15" i="1"/>
  <c r="F14" i="1"/>
  <c r="F13" i="1"/>
  <c r="F12" i="1"/>
  <c r="F11" i="1"/>
  <c r="F10" i="1"/>
  <c r="F9" i="1"/>
  <c r="F8" i="1"/>
  <c r="P81" i="1" l="1"/>
  <c r="R86" i="1"/>
  <c r="D87" i="1"/>
  <c r="F63" i="1"/>
  <c r="F85" i="1" s="1"/>
  <c r="N87" i="1"/>
  <c r="O80" i="1"/>
  <c r="P64" i="1"/>
  <c r="R85" i="1"/>
  <c r="I80" i="1"/>
  <c r="L63" i="1"/>
  <c r="J64" i="1" s="1"/>
  <c r="Q81" i="1"/>
  <c r="G87" i="1"/>
  <c r="F80" i="1"/>
  <c r="O63" i="1"/>
  <c r="O85" i="1" s="1"/>
  <c r="H87" i="1"/>
  <c r="J87" i="1"/>
  <c r="I63" i="1"/>
  <c r="I85" i="1" s="1"/>
  <c r="M87" i="1"/>
  <c r="K85" i="1"/>
  <c r="K87" i="1" s="1"/>
  <c r="L80" i="1"/>
  <c r="Q64" i="1"/>
  <c r="E87" i="1"/>
  <c r="R87" i="1" l="1"/>
  <c r="P88" i="1" s="1"/>
  <c r="N81" i="1"/>
  <c r="O86" i="1"/>
  <c r="O87" i="1" s="1"/>
  <c r="N88" i="1" s="1"/>
  <c r="H81" i="1"/>
  <c r="I86" i="1"/>
  <c r="K81" i="1"/>
  <c r="L86" i="1"/>
  <c r="D81" i="1"/>
  <c r="F86" i="1"/>
  <c r="F87" i="1" s="1"/>
  <c r="D88" i="1" s="1"/>
  <c r="G81" i="1"/>
  <c r="I87" i="1"/>
  <c r="H88" i="1" s="1"/>
  <c r="M64" i="1"/>
  <c r="J81" i="1"/>
  <c r="D64" i="1"/>
  <c r="E64" i="1"/>
  <c r="K64" i="1"/>
  <c r="M81" i="1"/>
  <c r="G64" i="1"/>
  <c r="L85" i="1"/>
  <c r="H64" i="1"/>
  <c r="N64" i="1"/>
  <c r="E81" i="1"/>
  <c r="Q88" i="1" l="1"/>
  <c r="G88" i="1"/>
  <c r="L87" i="1"/>
  <c r="K88" i="1" s="1"/>
  <c r="M88" i="1"/>
  <c r="E88" i="1"/>
  <c r="J88" i="1" l="1"/>
</calcChain>
</file>

<file path=xl/sharedStrings.xml><?xml version="1.0" encoding="utf-8"?>
<sst xmlns="http://schemas.openxmlformats.org/spreadsheetml/2006/main" count="141" uniqueCount="97">
  <si>
    <t>TOTAL UPC (CENTRES PROPIS I ADSCRITS)</t>
  </si>
  <si>
    <t>TOTAL CENTRES ADSCRITS</t>
  </si>
  <si>
    <t>TOTAL CENTRES PROPIS</t>
  </si>
  <si>
    <t>802 EAE</t>
  </si>
  <si>
    <t>801 EUNCET</t>
  </si>
  <si>
    <t>Total</t>
  </si>
  <si>
    <t>Estudis</t>
  </si>
  <si>
    <t>Centre</t>
  </si>
  <si>
    <t>340 EPSEVG</t>
  </si>
  <si>
    <t>330 EPSEM</t>
  </si>
  <si>
    <t>310 EPSEB</t>
  </si>
  <si>
    <t>280 FNB</t>
  </si>
  <si>
    <t>270 FIB</t>
  </si>
  <si>
    <t>250 ETSECCPB</t>
  </si>
  <si>
    <t>200 FME</t>
  </si>
  <si>
    <t>240 ETSEIB</t>
  </si>
  <si>
    <t>290 ETSAV</t>
  </si>
  <si>
    <t>210 ETSAB</t>
  </si>
  <si>
    <t>Estudi</t>
  </si>
  <si>
    <t>Homes</t>
  </si>
  <si>
    <t>Dones</t>
  </si>
  <si>
    <t>Estudis de Grau</t>
  </si>
  <si>
    <t>Grau en Matemàtiques</t>
  </si>
  <si>
    <t>Grau en Enginyeria de Sistemes Audiovisuals</t>
  </si>
  <si>
    <t>Grau en Enginyeria Química</t>
  </si>
  <si>
    <t>Grau en Enginyeria Mecànica</t>
  </si>
  <si>
    <t>Grau en Enginyeria Elèctrica</t>
  </si>
  <si>
    <t>Grau en Enginyeria Electrònica Industrial i Automàtica</t>
  </si>
  <si>
    <t xml:space="preserve">Grau en Òptica i Optometria </t>
  </si>
  <si>
    <t>Grau en Enginyeria Agrícola</t>
  </si>
  <si>
    <t>Grau en Enginyeria Alimentària</t>
  </si>
  <si>
    <t>Grau en Enginyeria de Sistemes Biològics</t>
  </si>
  <si>
    <t>Grau en Enginyeria Agroambiental i del Paisatge</t>
  </si>
  <si>
    <t>TOTAL ESTUDIS DE GRAU</t>
  </si>
  <si>
    <t>Grau en Administració i Direcció d'Empreses</t>
  </si>
  <si>
    <t>Grau en Enginyeria Fase Inicial Comú</t>
  </si>
  <si>
    <t>CENTRES PROPIS</t>
  </si>
  <si>
    <t>CENTRES ADSCRITS</t>
  </si>
  <si>
    <t>804 CITM</t>
  </si>
  <si>
    <t>Grau en Enginyeria en Tecnologies Aeroespacials</t>
  </si>
  <si>
    <t>Grau en Enginyeria en Tecnologies Industrials</t>
  </si>
  <si>
    <t>Grau en Enginyeria en Vehicles Aeroespacials</t>
  </si>
  <si>
    <t>Grau en Enginyeria de Materials</t>
  </si>
  <si>
    <t>Grau en Enginyeria Civil</t>
  </si>
  <si>
    <t>Grau en Enginyeria Informàtica</t>
  </si>
  <si>
    <t>Grau en Enginyeria en Sistemes i Tecnologia Naval</t>
  </si>
  <si>
    <t>Grau en Enginyeria de Disseny Industrial i Desenvol. del producte</t>
  </si>
  <si>
    <t>Grau en Enginyeria de Sistemes TIC</t>
  </si>
  <si>
    <t>Grau en Enginyeria de Disseny Industrial i Desenvol. del Producte</t>
  </si>
  <si>
    <t>Grau en Enginyeria Biomèdica</t>
  </si>
  <si>
    <t>Grau en Enginyeria de l'Energia</t>
  </si>
  <si>
    <t>Grau en Ciències i Tecnologies de Telecomunicació</t>
  </si>
  <si>
    <t>Grau en Enginyeria Física</t>
  </si>
  <si>
    <t>Grau en Multimèdia</t>
  </si>
  <si>
    <t>370 FOOT</t>
  </si>
  <si>
    <t>Estudiantat matriculat de nou ingrés en estudis de grau</t>
  </si>
  <si>
    <t>Grau en Estudis d'Arquitectura</t>
  </si>
  <si>
    <t>Grau en Màrqueting i Comunicació Digital</t>
  </si>
  <si>
    <t>Grau en Disseny i Desenvolupament de Videojocs</t>
  </si>
  <si>
    <t>Grau en Nàutica i Transport Marítim</t>
  </si>
  <si>
    <t>Grau en Tecnologies Marines</t>
  </si>
  <si>
    <t>Grau en Enginyeria d'Obres Públiques</t>
  </si>
  <si>
    <r>
      <t xml:space="preserve">Grau en Estudis d'Arquitectura </t>
    </r>
    <r>
      <rPr>
        <vertAlign val="superscript"/>
        <sz val="10"/>
        <color rgb="FF003366"/>
        <rFont val="Arial"/>
        <family val="2"/>
      </rPr>
      <t>(1)</t>
    </r>
  </si>
  <si>
    <r>
      <rPr>
        <vertAlign val="superscript"/>
        <sz val="8"/>
        <color theme="4" tint="-0.499984740745262"/>
        <rFont val="Arial"/>
        <family val="2"/>
      </rPr>
      <t>(1)</t>
    </r>
    <r>
      <rPr>
        <sz val="8"/>
        <color theme="4" tint="-0.499984740745262"/>
        <rFont val="Arial"/>
        <family val="2"/>
      </rPr>
      <t xml:space="preserve"> Inclou l'entrada al febrer</t>
    </r>
  </si>
  <si>
    <t>Enginyeria de tecnologies i serveis de telecomunicació</t>
  </si>
  <si>
    <t>205 ESEIAAT</t>
  </si>
  <si>
    <t>Grau en Enginyeria de Sistemes Aeroespacials</t>
  </si>
  <si>
    <t>295 EEBE</t>
  </si>
  <si>
    <t>Grau en Arquitectura Tecnica i Edificació</t>
  </si>
  <si>
    <t>Grau en Enginyeria Minera</t>
  </si>
  <si>
    <t>2017-2018</t>
  </si>
  <si>
    <t>Grau en Disseny, Animació i Art Digital</t>
  </si>
  <si>
    <t>Grau en Ciència i Enginyeria de Dades</t>
  </si>
  <si>
    <t>Grau en Enginyeria d'Automoció</t>
  </si>
  <si>
    <t>Grau Fase Inicial Comuna (estudis telecomunicació i telemàtica)</t>
  </si>
  <si>
    <t>300 EETAC</t>
  </si>
  <si>
    <t>Doble titulació en Grau en Enginyeria de Sistemes Aeroespacials i Grau en Enginyeria Telemàtica o Grau en Enginyeria de Sistemes de Telecomunicació</t>
  </si>
  <si>
    <t>Grau en Enginyeria en Geoinformació i Geomàtica</t>
  </si>
  <si>
    <t>2018-2019</t>
  </si>
  <si>
    <t>GRAU en Tecnologies Industrials i Anàlisi Econòmica</t>
  </si>
  <si>
    <t>Grau en Ciències i Tecnologies del Mar</t>
  </si>
  <si>
    <t>Grau en Enginyeria de Ciències Agronòmiques</t>
  </si>
  <si>
    <t>Grau en Ciències i Tecnologies Aplicades a l'Esport i al Fitnes</t>
  </si>
  <si>
    <t>Enginyeria electrònica de telecomunicació</t>
  </si>
  <si>
    <t>Grau en Paisatgisme</t>
  </si>
  <si>
    <t>% GLOBAL ESTUDIS</t>
  </si>
  <si>
    <t>2019-2020</t>
  </si>
  <si>
    <t>Grau en Enginyeria ambiental</t>
  </si>
  <si>
    <t>Grau en Enginyeria Civil (Pla 2020)</t>
  </si>
  <si>
    <t>390 EEABB</t>
  </si>
  <si>
    <t>Grau en Tecnologies de camins, canals i ports</t>
  </si>
  <si>
    <t>230 ETSETB</t>
  </si>
  <si>
    <t>2020-2021</t>
  </si>
  <si>
    <t>2021-2022*</t>
  </si>
  <si>
    <t>* Dades provisionals a novembre de 2021</t>
  </si>
  <si>
    <t>Grau en Intel·ligència Artificial</t>
  </si>
  <si>
    <t>Grau en Enginyeria Fase Inicial Comú (Pla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</si>
</sst>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 ;&quot; (&quot;0\);&quot; - &quot;;@\ "/>
    <numFmt numFmtId="165" formatCode="_(#,##0_);_(\(#,##0\);_(&quot;-&quot;_);_(@_)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56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vertAlign val="superscript"/>
      <sz val="10"/>
      <color rgb="FF003366"/>
      <name val="Arial"/>
      <family val="2"/>
    </font>
    <font>
      <sz val="8"/>
      <color theme="4" tint="-0.499984740745262"/>
      <name val="Arial"/>
      <family val="2"/>
    </font>
    <font>
      <vertAlign val="superscript"/>
      <sz val="8"/>
      <color theme="4" tint="-0.499984740745262"/>
      <name val="Arial"/>
      <family val="2"/>
    </font>
    <font>
      <i/>
      <sz val="8"/>
      <color rgb="FF003366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ck">
        <color indexed="9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n">
        <color theme="0"/>
      </top>
      <bottom/>
      <diagonal/>
    </border>
    <border>
      <left/>
      <right style="thin">
        <color rgb="FF376091"/>
      </right>
      <top style="thin">
        <color rgb="FF376091"/>
      </top>
      <bottom/>
      <diagonal/>
    </border>
    <border>
      <left/>
      <right style="thin">
        <color rgb="FF376091"/>
      </right>
      <top/>
      <bottom/>
      <diagonal/>
    </border>
    <border>
      <left/>
      <right style="thin">
        <color rgb="FF376091"/>
      </right>
      <top/>
      <bottom style="thin">
        <color rgb="FF376091"/>
      </bottom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0"/>
      </right>
      <top/>
      <bottom/>
      <diagonal/>
    </border>
    <border>
      <left style="thin">
        <color theme="4" tint="-0.24994659260841701"/>
      </left>
      <right style="thin">
        <color theme="0"/>
      </right>
      <top/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4" tint="-0.24994659260841701"/>
      </top>
      <bottom style="thin">
        <color theme="0"/>
      </bottom>
      <diagonal/>
    </border>
    <border>
      <left/>
      <right/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4" tint="-0.24994659260841701"/>
      </bottom>
      <diagonal/>
    </border>
    <border>
      <left/>
      <right/>
      <top style="thin">
        <color theme="0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rgb="FF376091"/>
      </top>
      <bottom/>
      <diagonal/>
    </border>
    <border>
      <left/>
      <right/>
      <top/>
      <bottom style="thin">
        <color rgb="FF376091"/>
      </bottom>
      <diagonal/>
    </border>
    <border>
      <left/>
      <right style="thin">
        <color theme="0"/>
      </right>
      <top style="thin">
        <color rgb="FF376091"/>
      </top>
      <bottom/>
      <diagonal/>
    </border>
    <border>
      <left/>
      <right style="thin">
        <color theme="0"/>
      </right>
      <top/>
      <bottom style="thin">
        <color theme="4" tint="-0.24994659260841701"/>
      </bottom>
      <diagonal/>
    </border>
    <border>
      <left/>
      <right style="thin">
        <color theme="0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ck">
        <color rgb="FFFFFFFF"/>
      </top>
      <bottom/>
      <diagonal/>
    </border>
    <border>
      <left/>
      <right/>
      <top/>
      <bottom style="thick">
        <color indexed="9"/>
      </bottom>
      <diagonal/>
    </border>
  </borders>
  <cellStyleXfs count="34">
    <xf numFmtId="0" fontId="0" fillId="0" borderId="0"/>
    <xf numFmtId="0" fontId="2" fillId="0" borderId="0"/>
    <xf numFmtId="0" fontId="2" fillId="0" borderId="1" applyNumberFormat="0" applyFont="0" applyFill="0" applyAlignment="0" applyProtection="0"/>
    <xf numFmtId="0" fontId="4" fillId="3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4" fillId="3" borderId="4" applyNumberFormat="0" applyFont="0" applyFill="0" applyAlignment="0" applyProtection="0"/>
    <xf numFmtId="4" fontId="6" fillId="4" borderId="5" applyNumberFormat="0">
      <alignment vertical="center"/>
    </xf>
    <xf numFmtId="0" fontId="4" fillId="3" borderId="6" applyNumberFormat="0" applyFont="0" applyFill="0" applyAlignment="0" applyProtection="0"/>
    <xf numFmtId="4" fontId="6" fillId="5" borderId="5" applyNumberFormat="0">
      <alignment vertical="center"/>
    </xf>
    <xf numFmtId="0" fontId="2" fillId="0" borderId="7" applyNumberFormat="0" applyFont="0" applyFill="0" applyAlignment="0" applyProtection="0"/>
    <xf numFmtId="0" fontId="4" fillId="3" borderId="8" applyNumberFormat="0" applyFont="0" applyFill="0" applyAlignment="0" applyProtection="0"/>
    <xf numFmtId="0" fontId="7" fillId="0" borderId="9" applyNumberFormat="0" applyFont="0" applyFill="0" applyAlignment="0" applyProtection="0">
      <alignment horizontal="center" vertical="top" wrapText="1"/>
    </xf>
    <xf numFmtId="3" fontId="8" fillId="6" borderId="5" applyNumberFormat="0">
      <alignment vertical="center"/>
    </xf>
    <xf numFmtId="3" fontId="8" fillId="7" borderId="5" applyNumberFormat="0">
      <alignment vertical="center"/>
    </xf>
    <xf numFmtId="0" fontId="7" fillId="8" borderId="5">
      <alignment horizontal="center" vertical="center" wrapText="1"/>
    </xf>
    <xf numFmtId="0" fontId="8" fillId="9" borderId="5">
      <alignment horizontal="left" vertical="center"/>
    </xf>
    <xf numFmtId="0" fontId="6" fillId="5" borderId="5">
      <alignment horizontal="left"/>
    </xf>
    <xf numFmtId="0" fontId="5" fillId="0" borderId="11" applyNumberFormat="0" applyFont="0" applyFill="0" applyAlignment="0" applyProtection="0">
      <alignment horizontal="center" vertical="top" wrapText="1"/>
    </xf>
    <xf numFmtId="4" fontId="7" fillId="8" borderId="5">
      <alignment horizontal="left" vertical="center"/>
    </xf>
    <xf numFmtId="0" fontId="6" fillId="8" borderId="5">
      <alignment horizontal="left"/>
    </xf>
    <xf numFmtId="0" fontId="6" fillId="3" borderId="5">
      <alignment horizontal="left"/>
    </xf>
    <xf numFmtId="0" fontId="6" fillId="4" borderId="5">
      <alignment horizontal="left" vertical="center"/>
    </xf>
    <xf numFmtId="0" fontId="3" fillId="2" borderId="0">
      <alignment horizontal="left" vertical="center"/>
    </xf>
    <xf numFmtId="4" fontId="8" fillId="3" borderId="5" applyNumberFormat="0">
      <alignment vertical="center"/>
    </xf>
    <xf numFmtId="4" fontId="8" fillId="5" borderId="5" applyNumberFormat="0">
      <alignment vertical="center"/>
    </xf>
    <xf numFmtId="0" fontId="7" fillId="10" borderId="5">
      <alignment horizontal="center" vertical="center"/>
    </xf>
    <xf numFmtId="3" fontId="8" fillId="3" borderId="0" applyNumberFormat="0">
      <alignment vertical="center"/>
    </xf>
    <xf numFmtId="0" fontId="7" fillId="8" borderId="5">
      <alignment horizontal="center" vertical="center"/>
    </xf>
    <xf numFmtId="4" fontId="6" fillId="8" borderId="5" applyNumberFormat="0">
      <alignment vertical="center"/>
    </xf>
    <xf numFmtId="0" fontId="2" fillId="0" borderId="0" applyNumberFormat="0" applyProtection="0">
      <alignment horizontal="right"/>
    </xf>
    <xf numFmtId="0" fontId="1" fillId="0" borderId="0"/>
    <xf numFmtId="9" fontId="1" fillId="0" borderId="0" applyFont="0" applyFill="0" applyBorder="0" applyAlignment="0" applyProtection="0"/>
    <xf numFmtId="0" fontId="18" fillId="0" borderId="0"/>
    <xf numFmtId="9" fontId="2" fillId="0" borderId="0" applyFont="0" applyFill="0" applyBorder="0" applyAlignment="0" applyProtection="0"/>
  </cellStyleXfs>
  <cellXfs count="135">
    <xf numFmtId="0" fontId="0" fillId="0" borderId="0" xfId="0"/>
    <xf numFmtId="0" fontId="9" fillId="9" borderId="5" xfId="15" applyFont="1">
      <alignment horizontal="left" vertical="center"/>
    </xf>
    <xf numFmtId="0" fontId="10" fillId="0" borderId="0" xfId="0" applyFont="1"/>
    <xf numFmtId="0" fontId="10" fillId="2" borderId="0" xfId="0" applyFont="1" applyFill="1"/>
    <xf numFmtId="0" fontId="11" fillId="2" borderId="0" xfId="1" applyFont="1" applyFill="1"/>
    <xf numFmtId="0" fontId="10" fillId="2" borderId="0" xfId="1" applyFont="1" applyFill="1"/>
    <xf numFmtId="0" fontId="10" fillId="2" borderId="0" xfId="2" applyFont="1" applyFill="1" applyBorder="1"/>
    <xf numFmtId="164" fontId="9" fillId="2" borderId="12" xfId="10" applyNumberFormat="1" applyFont="1" applyFill="1" applyBorder="1"/>
    <xf numFmtId="164" fontId="10" fillId="2" borderId="12" xfId="10" applyNumberFormat="1" applyFont="1" applyFill="1" applyBorder="1" applyAlignment="1">
      <alignment horizontal="left"/>
    </xf>
    <xf numFmtId="164" fontId="10" fillId="2" borderId="12" xfId="10" applyNumberFormat="1" applyFont="1" applyFill="1" applyBorder="1" applyAlignment="1">
      <alignment horizontal="center"/>
    </xf>
    <xf numFmtId="164" fontId="12" fillId="11" borderId="13" xfId="14" applyNumberFormat="1" applyFont="1" applyFill="1" applyBorder="1">
      <alignment horizontal="center" vertical="center" wrapText="1"/>
    </xf>
    <xf numFmtId="164" fontId="12" fillId="11" borderId="13" xfId="14" applyNumberFormat="1" applyFont="1" applyFill="1" applyBorder="1" applyAlignment="1">
      <alignment horizontal="center" vertical="center"/>
    </xf>
    <xf numFmtId="164" fontId="9" fillId="2" borderId="0" xfId="3" applyNumberFormat="1" applyFont="1" applyFill="1" applyBorder="1" applyAlignment="1">
      <alignment horizontal="left"/>
    </xf>
    <xf numFmtId="164" fontId="10" fillId="2" borderId="16" xfId="0" applyNumberFormat="1" applyFont="1" applyFill="1" applyBorder="1"/>
    <xf numFmtId="0" fontId="10" fillId="2" borderId="17" xfId="11" applyFont="1" applyFill="1" applyBorder="1" applyAlignment="1"/>
    <xf numFmtId="0" fontId="10" fillId="2" borderId="18" xfId="7" applyFont="1" applyFill="1" applyBorder="1"/>
    <xf numFmtId="164" fontId="9" fillId="9" borderId="20" xfId="15" applyNumberFormat="1" applyFont="1" applyBorder="1" applyAlignment="1">
      <alignment vertical="center"/>
    </xf>
    <xf numFmtId="164" fontId="9" fillId="9" borderId="21" xfId="15" applyNumberFormat="1" applyFont="1" applyBorder="1" applyAlignment="1">
      <alignment vertical="center"/>
    </xf>
    <xf numFmtId="0" fontId="10" fillId="0" borderId="0" xfId="0" applyFont="1" applyFill="1"/>
    <xf numFmtId="164" fontId="9" fillId="9" borderId="25" xfId="15" applyNumberFormat="1" applyFont="1" applyBorder="1" applyAlignment="1">
      <alignment vertical="center"/>
    </xf>
    <xf numFmtId="164" fontId="9" fillId="9" borderId="26" xfId="15" applyNumberFormat="1" applyFont="1" applyBorder="1" applyAlignment="1">
      <alignment vertical="center"/>
    </xf>
    <xf numFmtId="0" fontId="9" fillId="15" borderId="27" xfId="0" applyFont="1" applyFill="1" applyBorder="1" applyAlignment="1">
      <alignment vertical="center"/>
    </xf>
    <xf numFmtId="0" fontId="9" fillId="15" borderId="28" xfId="0" applyFont="1" applyFill="1" applyBorder="1" applyAlignment="1">
      <alignment vertical="center"/>
    </xf>
    <xf numFmtId="164" fontId="10" fillId="13" borderId="13" xfId="13" applyNumberFormat="1" applyFont="1" applyFill="1" applyBorder="1">
      <alignment vertical="center"/>
    </xf>
    <xf numFmtId="164" fontId="10" fillId="12" borderId="13" xfId="12" applyNumberFormat="1" applyFont="1" applyFill="1" applyBorder="1">
      <alignment vertical="center"/>
    </xf>
    <xf numFmtId="164" fontId="10" fillId="12" borderId="13" xfId="13" applyNumberFormat="1" applyFont="1" applyFill="1" applyBorder="1" applyAlignment="1">
      <alignment horizontal="left" vertical="center"/>
    </xf>
    <xf numFmtId="164" fontId="10" fillId="16" borderId="13" xfId="13" applyNumberFormat="1" applyFont="1" applyFill="1" applyBorder="1">
      <alignment vertical="center"/>
    </xf>
    <xf numFmtId="165" fontId="10" fillId="12" borderId="13" xfId="12" quotePrefix="1" applyNumberFormat="1" applyFont="1" applyFill="1" applyBorder="1">
      <alignment vertical="center"/>
    </xf>
    <xf numFmtId="165" fontId="10" fillId="13" borderId="13" xfId="12" quotePrefix="1" applyNumberFormat="1" applyFont="1" applyFill="1" applyBorder="1">
      <alignment vertical="center"/>
    </xf>
    <xf numFmtId="165" fontId="10" fillId="12" borderId="13" xfId="13" applyNumberFormat="1" applyFont="1" applyFill="1" applyBorder="1">
      <alignment vertical="center"/>
    </xf>
    <xf numFmtId="165" fontId="10" fillId="16" borderId="13" xfId="13" applyNumberFormat="1" applyFont="1" applyFill="1" applyBorder="1">
      <alignment vertical="center"/>
    </xf>
    <xf numFmtId="165" fontId="10" fillId="16" borderId="13" xfId="12" quotePrefix="1" applyNumberFormat="1" applyFont="1" applyFill="1" applyBorder="1">
      <alignment vertical="center"/>
    </xf>
    <xf numFmtId="165" fontId="10" fillId="13" borderId="13" xfId="13" applyNumberFormat="1" applyFont="1" applyFill="1" applyBorder="1">
      <alignment vertical="center"/>
    </xf>
    <xf numFmtId="165" fontId="10" fillId="13" borderId="13" xfId="13" quotePrefix="1" applyNumberFormat="1" applyFont="1" applyFill="1" applyBorder="1">
      <alignment vertical="center"/>
    </xf>
    <xf numFmtId="165" fontId="12" fillId="11" borderId="13" xfId="6" applyNumberFormat="1" applyFont="1" applyFill="1" applyBorder="1">
      <alignment vertical="center"/>
    </xf>
    <xf numFmtId="165" fontId="10" fillId="2" borderId="16" xfId="0" applyNumberFormat="1" applyFont="1" applyFill="1" applyBorder="1"/>
    <xf numFmtId="165" fontId="9" fillId="2" borderId="0" xfId="3" applyNumberFormat="1" applyFont="1" applyFill="1" applyBorder="1" applyAlignment="1">
      <alignment horizontal="center"/>
    </xf>
    <xf numFmtId="165" fontId="9" fillId="9" borderId="0" xfId="15" applyNumberFormat="1" applyFont="1" applyBorder="1" applyAlignment="1">
      <alignment horizontal="left" vertical="center"/>
    </xf>
    <xf numFmtId="165" fontId="10" fillId="13" borderId="13" xfId="12" applyNumberFormat="1" applyFont="1" applyFill="1" applyBorder="1">
      <alignment vertical="center"/>
    </xf>
    <xf numFmtId="165" fontId="10" fillId="12" borderId="13" xfId="12" applyNumberFormat="1" applyFont="1" applyFill="1" applyBorder="1">
      <alignment vertical="center"/>
    </xf>
    <xf numFmtId="165" fontId="12" fillId="14" borderId="13" xfId="6" applyNumberFormat="1" applyFont="1" applyFill="1" applyBorder="1">
      <alignment vertical="center"/>
    </xf>
    <xf numFmtId="0" fontId="10" fillId="12" borderId="13" xfId="12" applyNumberFormat="1" applyFont="1" applyFill="1" applyBorder="1">
      <alignment vertical="center"/>
    </xf>
    <xf numFmtId="0" fontId="10" fillId="13" borderId="13" xfId="12" applyNumberFormat="1" applyFont="1" applyFill="1" applyBorder="1">
      <alignment vertical="center"/>
    </xf>
    <xf numFmtId="0" fontId="10" fillId="12" borderId="13" xfId="13" applyNumberFormat="1" applyFont="1" applyFill="1" applyBorder="1">
      <alignment vertical="center"/>
    </xf>
    <xf numFmtId="0" fontId="10" fillId="13" borderId="13" xfId="13" applyNumberFormat="1" applyFont="1" applyFill="1" applyBorder="1">
      <alignment vertical="center"/>
    </xf>
    <xf numFmtId="164" fontId="11" fillId="2" borderId="16" xfId="0" applyNumberFormat="1" applyFont="1" applyFill="1" applyBorder="1"/>
    <xf numFmtId="164" fontId="14" fillId="0" borderId="29" xfId="6" applyNumberFormat="1" applyFont="1" applyFill="1" applyBorder="1">
      <alignment vertical="center"/>
    </xf>
    <xf numFmtId="165" fontId="14" fillId="0" borderId="29" xfId="6" applyNumberFormat="1" applyFont="1" applyFill="1" applyBorder="1">
      <alignment vertical="center"/>
    </xf>
    <xf numFmtId="0" fontId="14" fillId="0" borderId="29" xfId="6" applyNumberFormat="1" applyFont="1" applyFill="1" applyBorder="1">
      <alignment vertical="center"/>
    </xf>
    <xf numFmtId="165" fontId="10" fillId="17" borderId="13" xfId="12" quotePrefix="1" applyNumberFormat="1" applyFont="1" applyFill="1" applyBorder="1">
      <alignment vertical="center"/>
    </xf>
    <xf numFmtId="164" fontId="10" fillId="17" borderId="13" xfId="12" applyNumberFormat="1" applyFont="1" applyFill="1" applyBorder="1">
      <alignment vertical="center"/>
    </xf>
    <xf numFmtId="0" fontId="10" fillId="16" borderId="13" xfId="12" applyNumberFormat="1" applyFont="1" applyFill="1" applyBorder="1">
      <alignment vertical="center"/>
    </xf>
    <xf numFmtId="164" fontId="10" fillId="16" borderId="13" xfId="12" applyNumberFormat="1" applyFont="1" applyFill="1" applyBorder="1">
      <alignment vertical="center"/>
    </xf>
    <xf numFmtId="164" fontId="10" fillId="12" borderId="13" xfId="13" applyNumberFormat="1" applyFont="1" applyFill="1" applyBorder="1">
      <alignment vertical="center"/>
    </xf>
    <xf numFmtId="164" fontId="10" fillId="13" borderId="13" xfId="12" applyNumberFormat="1" applyFont="1" applyFill="1" applyBorder="1">
      <alignment vertical="center"/>
    </xf>
    <xf numFmtId="164" fontId="10" fillId="12" borderId="14" xfId="12" applyNumberFormat="1" applyFont="1" applyFill="1" applyBorder="1" applyAlignment="1">
      <alignment horizontal="left" vertical="center"/>
    </xf>
    <xf numFmtId="164" fontId="10" fillId="12" borderId="14" xfId="12" applyNumberFormat="1" applyFont="1" applyFill="1" applyBorder="1" applyAlignment="1">
      <alignment vertical="center"/>
    </xf>
    <xf numFmtId="165" fontId="10" fillId="12" borderId="13" xfId="13" quotePrefix="1" applyNumberFormat="1" applyFont="1" applyFill="1" applyBorder="1">
      <alignment vertical="center"/>
    </xf>
    <xf numFmtId="0" fontId="10" fillId="12" borderId="13" xfId="13" applyNumberFormat="1" applyFont="1" applyFill="1" applyBorder="1" applyAlignment="1">
      <alignment vertical="center" wrapText="1"/>
    </xf>
    <xf numFmtId="0" fontId="10" fillId="2" borderId="30" xfId="9" applyFont="1" applyFill="1" applyBorder="1" applyAlignment="1"/>
    <xf numFmtId="0" fontId="10" fillId="2" borderId="31" xfId="9" applyFont="1" applyFill="1" applyBorder="1" applyAlignment="1"/>
    <xf numFmtId="165" fontId="10" fillId="2" borderId="31" xfId="9" applyNumberFormat="1" applyFont="1" applyFill="1" applyBorder="1" applyAlignment="1"/>
    <xf numFmtId="0" fontId="10" fillId="2" borderId="19" xfId="7" applyFont="1" applyFill="1" applyBorder="1"/>
    <xf numFmtId="0" fontId="10" fillId="2" borderId="32" xfId="9" applyFont="1" applyFill="1" applyBorder="1" applyAlignment="1"/>
    <xf numFmtId="0" fontId="10" fillId="2" borderId="33" xfId="7" applyFont="1" applyFill="1" applyBorder="1"/>
    <xf numFmtId="164" fontId="9" fillId="2" borderId="34" xfId="3" applyNumberFormat="1" applyFont="1" applyFill="1" applyBorder="1" applyAlignment="1">
      <alignment horizontal="left"/>
    </xf>
    <xf numFmtId="165" fontId="9" fillId="2" borderId="34" xfId="3" applyNumberFormat="1" applyFont="1" applyFill="1" applyBorder="1" applyAlignment="1">
      <alignment horizontal="center"/>
    </xf>
    <xf numFmtId="0" fontId="10" fillId="2" borderId="35" xfId="2" applyFont="1" applyFill="1" applyBorder="1"/>
    <xf numFmtId="0" fontId="10" fillId="2" borderId="36" xfId="9" applyFont="1" applyFill="1" applyBorder="1" applyAlignment="1">
      <alignment horizontal="center"/>
    </xf>
    <xf numFmtId="0" fontId="10" fillId="2" borderId="37" xfId="11" applyFont="1" applyFill="1" applyBorder="1" applyAlignment="1"/>
    <xf numFmtId="0" fontId="10" fillId="2" borderId="37" xfId="7" applyFont="1" applyFill="1" applyBorder="1"/>
    <xf numFmtId="0" fontId="10" fillId="2" borderId="38" xfId="7" applyFont="1" applyFill="1" applyBorder="1"/>
    <xf numFmtId="164" fontId="9" fillId="2" borderId="39" xfId="3" applyNumberFormat="1" applyFont="1" applyFill="1" applyBorder="1" applyAlignment="1">
      <alignment horizontal="left"/>
    </xf>
    <xf numFmtId="165" fontId="9" fillId="2" borderId="39" xfId="3" applyNumberFormat="1" applyFont="1" applyFill="1" applyBorder="1" applyAlignment="1">
      <alignment horizontal="center"/>
    </xf>
    <xf numFmtId="0" fontId="10" fillId="2" borderId="40" xfId="9" applyFont="1" applyFill="1" applyBorder="1" applyAlignment="1">
      <alignment horizontal="center"/>
    </xf>
    <xf numFmtId="165" fontId="9" fillId="2" borderId="34" xfId="10" applyNumberFormat="1" applyFont="1" applyFill="1" applyBorder="1" applyAlignment="1">
      <alignment horizontal="center"/>
    </xf>
    <xf numFmtId="0" fontId="10" fillId="2" borderId="35" xfId="9" applyFont="1" applyFill="1" applyBorder="1" applyAlignment="1">
      <alignment horizontal="center"/>
    </xf>
    <xf numFmtId="0" fontId="10" fillId="0" borderId="37" xfId="7" applyFont="1" applyFill="1" applyBorder="1"/>
    <xf numFmtId="0" fontId="10" fillId="2" borderId="38" xfId="4" applyFont="1" applyFill="1" applyBorder="1"/>
    <xf numFmtId="0" fontId="9" fillId="2" borderId="45" xfId="3" applyFont="1" applyFill="1" applyBorder="1" applyAlignment="1">
      <alignment horizontal="center"/>
    </xf>
    <xf numFmtId="0" fontId="10" fillId="2" borderId="37" xfId="4" applyFont="1" applyFill="1" applyBorder="1"/>
    <xf numFmtId="0" fontId="10" fillId="2" borderId="37" xfId="0" applyFont="1" applyFill="1" applyBorder="1"/>
    <xf numFmtId="0" fontId="10" fillId="2" borderId="34" xfId="4" applyFont="1" applyFill="1" applyBorder="1"/>
    <xf numFmtId="0" fontId="10" fillId="2" borderId="0" xfId="11" applyFont="1" applyFill="1" applyBorder="1" applyAlignment="1">
      <alignment horizontal="center"/>
    </xf>
    <xf numFmtId="164" fontId="10" fillId="13" borderId="13" xfId="12" applyNumberFormat="1" applyFont="1" applyFill="1" applyBorder="1">
      <alignment vertical="center"/>
    </xf>
    <xf numFmtId="164" fontId="10" fillId="2" borderId="46" xfId="10" applyNumberFormat="1" applyFont="1" applyFill="1" applyBorder="1" applyAlignment="1">
      <alignment horizontal="center"/>
    </xf>
    <xf numFmtId="165" fontId="14" fillId="0" borderId="0" xfId="6" applyNumberFormat="1" applyFont="1" applyFill="1" applyBorder="1">
      <alignment vertical="center"/>
    </xf>
    <xf numFmtId="165" fontId="10" fillId="2" borderId="47" xfId="0" applyNumberFormat="1" applyFont="1" applyFill="1" applyBorder="1"/>
    <xf numFmtId="165" fontId="9" fillId="2" borderId="45" xfId="3" applyNumberFormat="1" applyFont="1" applyFill="1" applyBorder="1" applyAlignment="1">
      <alignment horizontal="center"/>
    </xf>
    <xf numFmtId="0" fontId="10" fillId="2" borderId="48" xfId="7" applyFont="1" applyFill="1" applyBorder="1"/>
    <xf numFmtId="0" fontId="10" fillId="2" borderId="49" xfId="7" applyFont="1" applyFill="1" applyBorder="1"/>
    <xf numFmtId="0" fontId="10" fillId="0" borderId="50" xfId="7" applyFont="1" applyFill="1" applyBorder="1"/>
    <xf numFmtId="0" fontId="9" fillId="15" borderId="51" xfId="0" applyFont="1" applyFill="1" applyBorder="1" applyAlignment="1">
      <alignment vertical="center"/>
    </xf>
    <xf numFmtId="0" fontId="17" fillId="0" borderId="0" xfId="32" applyFont="1" applyFill="1" applyBorder="1" applyAlignment="1">
      <alignment vertical="top"/>
    </xf>
    <xf numFmtId="0" fontId="9" fillId="2" borderId="0" xfId="0" applyFont="1" applyFill="1"/>
    <xf numFmtId="164" fontId="10" fillId="13" borderId="13" xfId="12" applyNumberFormat="1" applyFont="1" applyFill="1" applyBorder="1">
      <alignment vertical="center"/>
    </xf>
    <xf numFmtId="10" fontId="12" fillId="11" borderId="13" xfId="33" applyNumberFormat="1" applyFont="1" applyFill="1" applyBorder="1" applyAlignment="1">
      <alignment vertical="center"/>
    </xf>
    <xf numFmtId="165" fontId="10" fillId="12" borderId="13" xfId="13" applyNumberFormat="1" applyFont="1" applyFill="1" applyBorder="1" applyAlignment="1">
      <alignment horizontal="center" vertical="center"/>
    </xf>
    <xf numFmtId="165" fontId="10" fillId="13" borderId="13" xfId="12" applyNumberFormat="1" applyFont="1" applyFill="1" applyBorder="1" applyAlignment="1">
      <alignment horizontal="center" vertical="center"/>
    </xf>
    <xf numFmtId="165" fontId="10" fillId="12" borderId="13" xfId="12" applyNumberFormat="1" applyFont="1" applyFill="1" applyBorder="1" applyAlignment="1">
      <alignment horizontal="center" vertical="center"/>
    </xf>
    <xf numFmtId="0" fontId="12" fillId="11" borderId="13" xfId="6" applyNumberFormat="1" applyFont="1" applyFill="1" applyBorder="1">
      <alignment vertical="center"/>
    </xf>
    <xf numFmtId="0" fontId="16" fillId="2" borderId="43" xfId="3" applyFont="1" applyFill="1" applyBorder="1" applyAlignment="1">
      <alignment horizontal="left"/>
    </xf>
    <xf numFmtId="0" fontId="16" fillId="2" borderId="44" xfId="3" applyFont="1" applyFill="1" applyBorder="1" applyAlignment="1">
      <alignment horizontal="left"/>
    </xf>
    <xf numFmtId="164" fontId="10" fillId="13" borderId="14" xfId="13" applyNumberFormat="1" applyFont="1" applyFill="1" applyBorder="1" applyAlignment="1">
      <alignment horizontal="left" vertical="center"/>
    </xf>
    <xf numFmtId="164" fontId="10" fillId="13" borderId="15" xfId="13" applyNumberFormat="1" applyFont="1" applyFill="1" applyBorder="1" applyAlignment="1">
      <alignment horizontal="left" vertical="center"/>
    </xf>
    <xf numFmtId="164" fontId="10" fillId="12" borderId="15" xfId="13" applyNumberFormat="1" applyFont="1" applyFill="1" applyBorder="1" applyAlignment="1">
      <alignment horizontal="left" vertical="center"/>
    </xf>
    <xf numFmtId="0" fontId="9" fillId="2" borderId="41" xfId="10" applyFont="1" applyFill="1" applyBorder="1" applyAlignment="1">
      <alignment horizontal="center"/>
    </xf>
    <xf numFmtId="0" fontId="9" fillId="2" borderId="42" xfId="10" applyFont="1" applyFill="1" applyBorder="1" applyAlignment="1">
      <alignment horizontal="center"/>
    </xf>
    <xf numFmtId="0" fontId="12" fillId="14" borderId="13" xfId="8" applyNumberFormat="1" applyFont="1" applyFill="1" applyBorder="1">
      <alignment vertical="center"/>
    </xf>
    <xf numFmtId="164" fontId="12" fillId="11" borderId="13" xfId="6" applyNumberFormat="1" applyFont="1" applyFill="1" applyBorder="1">
      <alignment vertical="center"/>
    </xf>
    <xf numFmtId="164" fontId="9" fillId="9" borderId="24" xfId="15" applyNumberFormat="1" applyFont="1" applyBorder="1" applyAlignment="1">
      <alignment horizontal="left" vertical="center"/>
    </xf>
    <xf numFmtId="164" fontId="12" fillId="11" borderId="20" xfId="6" applyNumberFormat="1" applyFont="1" applyFill="1" applyBorder="1" applyAlignment="1">
      <alignment horizontal="left" vertical="center"/>
    </xf>
    <xf numFmtId="164" fontId="12" fillId="11" borderId="21" xfId="6" applyNumberFormat="1" applyFont="1" applyFill="1" applyBorder="1" applyAlignment="1">
      <alignment horizontal="left" vertical="center"/>
    </xf>
    <xf numFmtId="164" fontId="10" fillId="13" borderId="14" xfId="12" applyNumberFormat="1" applyFont="1" applyFill="1" applyBorder="1" applyAlignment="1">
      <alignment horizontal="left" vertical="center"/>
    </xf>
    <xf numFmtId="164" fontId="10" fillId="13" borderId="23" xfId="12" applyNumberFormat="1" applyFont="1" applyFill="1" applyBorder="1" applyAlignment="1">
      <alignment horizontal="left" vertical="center"/>
    </xf>
    <xf numFmtId="164" fontId="10" fillId="12" borderId="14" xfId="12" applyNumberFormat="1" applyFont="1" applyFill="1" applyBorder="1" applyAlignment="1">
      <alignment horizontal="left" vertical="center"/>
    </xf>
    <xf numFmtId="164" fontId="10" fillId="12" borderId="15" xfId="12" applyNumberFormat="1" applyFont="1" applyFill="1" applyBorder="1" applyAlignment="1">
      <alignment horizontal="left" vertical="center"/>
    </xf>
    <xf numFmtId="164" fontId="10" fillId="13" borderId="14" xfId="13" applyNumberFormat="1" applyFont="1" applyFill="1" applyBorder="1" applyAlignment="1">
      <alignment horizontal="left" vertical="center" wrapText="1"/>
    </xf>
    <xf numFmtId="164" fontId="10" fillId="13" borderId="15" xfId="13" applyNumberFormat="1" applyFont="1" applyFill="1" applyBorder="1" applyAlignment="1">
      <alignment horizontal="left" vertical="center" wrapText="1"/>
    </xf>
    <xf numFmtId="164" fontId="10" fillId="13" borderId="23" xfId="13" applyNumberFormat="1" applyFont="1" applyFill="1" applyBorder="1" applyAlignment="1">
      <alignment horizontal="left" vertical="center"/>
    </xf>
    <xf numFmtId="164" fontId="12" fillId="11" borderId="20" xfId="14" applyNumberFormat="1" applyFont="1" applyFill="1" applyBorder="1" applyAlignment="1">
      <alignment horizontal="center" vertical="center" wrapText="1"/>
    </xf>
    <xf numFmtId="164" fontId="12" fillId="11" borderId="21" xfId="14" applyNumberFormat="1" applyFont="1" applyFill="1" applyBorder="1" applyAlignment="1">
      <alignment horizontal="center" vertical="center" wrapText="1"/>
    </xf>
    <xf numFmtId="164" fontId="12" fillId="11" borderId="22" xfId="14" applyNumberFormat="1" applyFont="1" applyFill="1" applyBorder="1" applyAlignment="1">
      <alignment horizontal="center" vertical="center" wrapText="1"/>
    </xf>
    <xf numFmtId="0" fontId="9" fillId="9" borderId="10" xfId="15" applyFont="1" applyBorder="1" applyAlignment="1">
      <alignment horizontal="left" vertical="center"/>
    </xf>
    <xf numFmtId="0" fontId="9" fillId="9" borderId="52" xfId="15" applyFont="1" applyBorder="1" applyAlignment="1">
      <alignment horizontal="left" vertical="center"/>
    </xf>
    <xf numFmtId="164" fontId="12" fillId="11" borderId="20" xfId="6" applyNumberFormat="1" applyFont="1" applyFill="1" applyBorder="1">
      <alignment vertical="center"/>
    </xf>
    <xf numFmtId="164" fontId="12" fillId="11" borderId="22" xfId="6" applyNumberFormat="1" applyFont="1" applyFill="1" applyBorder="1">
      <alignment vertical="center"/>
    </xf>
    <xf numFmtId="164" fontId="10" fillId="13" borderId="13" xfId="12" applyNumberFormat="1" applyFont="1" applyFill="1" applyBorder="1" applyAlignment="1">
      <alignment horizontal="left" vertical="center"/>
    </xf>
    <xf numFmtId="164" fontId="10" fillId="16" borderId="14" xfId="12" applyNumberFormat="1" applyFont="1" applyFill="1" applyBorder="1" applyAlignment="1">
      <alignment horizontal="left" vertical="center"/>
    </xf>
    <xf numFmtId="164" fontId="10" fillId="16" borderId="15" xfId="12" applyNumberFormat="1" applyFont="1" applyFill="1" applyBorder="1" applyAlignment="1">
      <alignment horizontal="left" vertical="center"/>
    </xf>
    <xf numFmtId="164" fontId="10" fillId="12" borderId="14" xfId="13" applyNumberFormat="1" applyFont="1" applyFill="1" applyBorder="1" applyAlignment="1">
      <alignment horizontal="left" vertical="center"/>
    </xf>
    <xf numFmtId="164" fontId="10" fillId="12" borderId="23" xfId="13" applyNumberFormat="1" applyFont="1" applyFill="1" applyBorder="1" applyAlignment="1">
      <alignment horizontal="left" vertical="center"/>
    </xf>
    <xf numFmtId="164" fontId="10" fillId="13" borderId="13" xfId="12" applyNumberFormat="1" applyFont="1" applyFill="1" applyBorder="1" applyAlignment="1">
      <alignment vertical="center"/>
    </xf>
    <xf numFmtId="164" fontId="10" fillId="13" borderId="15" xfId="12" applyNumberFormat="1" applyFont="1" applyFill="1" applyBorder="1" applyAlignment="1">
      <alignment horizontal="left" vertical="center"/>
    </xf>
    <xf numFmtId="164" fontId="10" fillId="12" borderId="23" xfId="12" applyNumberFormat="1" applyFont="1" applyFill="1" applyBorder="1" applyAlignment="1">
      <alignment horizontal="left" vertical="center"/>
    </xf>
  </cellXfs>
  <cellStyles count="34">
    <cellStyle name="BodeExteior" xfId="17"/>
    <cellStyle name="BordeEsqDI" xfId="2"/>
    <cellStyle name="BordeEsqDS" xfId="9"/>
    <cellStyle name="BordeEsqII" xfId="4"/>
    <cellStyle name="BordeEsqIS" xfId="11"/>
    <cellStyle name="BordeTablaDer" xfId="5"/>
    <cellStyle name="BordeTablaInf" xfId="3"/>
    <cellStyle name="BordeTablaIzq" xfId="7"/>
    <cellStyle name="BordeTablaSup" xfId="10"/>
    <cellStyle name="CMenuIzq" xfId="18"/>
    <cellStyle name="CMenuIzqTotal" xfId="19"/>
    <cellStyle name="CMenuIzqTotal0" xfId="20"/>
    <cellStyle name="CMenuIzqTotal1" xfId="16"/>
    <cellStyle name="CMenuIzqTotal2" xfId="21"/>
    <cellStyle name="comentario" xfId="22"/>
    <cellStyle name="fColor1" xfId="13"/>
    <cellStyle name="fColor2" xfId="12"/>
    <cellStyle name="fColor3" xfId="23"/>
    <cellStyle name="fColor4" xfId="24"/>
    <cellStyle name="fSubTitulo" xfId="15"/>
    <cellStyle name="fTitularOscura" xfId="25"/>
    <cellStyle name="fTitulo" xfId="14"/>
    <cellStyle name="fTotal0" xfId="26"/>
    <cellStyle name="fTotal1" xfId="8"/>
    <cellStyle name="fTotal1Columna" xfId="27"/>
    <cellStyle name="fTotal2" xfId="6"/>
    <cellStyle name="fTotal3" xfId="28"/>
    <cellStyle name="Normal" xfId="0" builtinId="0"/>
    <cellStyle name="Normal 2" xfId="30"/>
    <cellStyle name="Normal_112_1" xfId="32"/>
    <cellStyle name="Normal_Demanda" xfId="1"/>
    <cellStyle name="Percentatge" xfId="33" builtinId="5"/>
    <cellStyle name="Porcentual 2" xfId="31"/>
    <cellStyle name="SinEstilo" xfId="29"/>
  </cellStyles>
  <dxfs count="0"/>
  <tableStyles count="0" defaultTableStyle="TableStyleMedium9" defaultPivotStyle="PivotStyleLight16"/>
  <colors>
    <mruColors>
      <color rgb="FF003366"/>
      <color rgb="FFDBE5F1"/>
      <color rgb="FFB8CCE4"/>
      <color rgb="FF376091"/>
      <color rgb="FF6E9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S92"/>
  <sheetViews>
    <sheetView showGridLines="0" tabSelected="1" zoomScaleNormal="100" workbookViewId="0">
      <selection activeCell="B2" sqref="B2"/>
    </sheetView>
  </sheetViews>
  <sheetFormatPr defaultColWidth="11.44140625" defaultRowHeight="13.2" x14ac:dyDescent="0.25"/>
  <cols>
    <col min="1" max="1" width="0.5546875" style="3" customWidth="1"/>
    <col min="2" max="2" width="15.6640625" style="3" customWidth="1"/>
    <col min="3" max="3" width="57.109375" style="3" customWidth="1"/>
    <col min="4" max="18" width="7.33203125" style="2" customWidth="1"/>
    <col min="19" max="19" width="0.77734375" style="3" customWidth="1"/>
    <col min="20" max="20" width="1" style="2" customWidth="1"/>
    <col min="21" max="16384" width="11.44140625" style="2"/>
  </cols>
  <sheetData>
    <row r="1" spans="1:19" ht="14.4" thickTop="1" thickBot="1" x14ac:dyDescent="0.3">
      <c r="B1" s="22" t="s">
        <v>55</v>
      </c>
      <c r="C1" s="92"/>
      <c r="S1" s="21"/>
    </row>
    <row r="2" spans="1:19" ht="16.8" thickTop="1" thickBot="1" x14ac:dyDescent="0.3">
      <c r="C2" s="93"/>
    </row>
    <row r="3" spans="1:19" ht="14.4" thickTop="1" thickBot="1" x14ac:dyDescent="0.3">
      <c r="A3" s="1"/>
      <c r="B3" s="123"/>
      <c r="C3" s="124"/>
      <c r="S3" s="1"/>
    </row>
    <row r="4" spans="1:19" ht="13.8" thickTop="1" x14ac:dyDescent="0.25">
      <c r="B4" s="94" t="s">
        <v>36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ht="4.8" customHeight="1" x14ac:dyDescent="0.25">
      <c r="A5" s="14"/>
      <c r="B5" s="7"/>
      <c r="C5" s="8"/>
      <c r="D5" s="9"/>
      <c r="E5" s="9"/>
      <c r="F5" s="9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59"/>
    </row>
    <row r="6" spans="1:19" ht="18.75" customHeight="1" x14ac:dyDescent="0.25">
      <c r="A6" s="15"/>
      <c r="B6" s="16" t="s">
        <v>21</v>
      </c>
      <c r="C6" s="17"/>
      <c r="D6" s="120" t="s">
        <v>70</v>
      </c>
      <c r="E6" s="121"/>
      <c r="F6" s="122"/>
      <c r="G6" s="120" t="s">
        <v>78</v>
      </c>
      <c r="H6" s="121"/>
      <c r="I6" s="122"/>
      <c r="J6" s="120" t="s">
        <v>86</v>
      </c>
      <c r="K6" s="121"/>
      <c r="L6" s="122"/>
      <c r="M6" s="120" t="s">
        <v>92</v>
      </c>
      <c r="N6" s="121"/>
      <c r="O6" s="122"/>
      <c r="P6" s="120" t="s">
        <v>93</v>
      </c>
      <c r="Q6" s="121"/>
      <c r="R6" s="122"/>
      <c r="S6" s="60"/>
    </row>
    <row r="7" spans="1:19" ht="20.100000000000001" customHeight="1" x14ac:dyDescent="0.25">
      <c r="A7" s="15"/>
      <c r="B7" s="10" t="s">
        <v>7</v>
      </c>
      <c r="C7" s="10" t="s">
        <v>18</v>
      </c>
      <c r="D7" s="10" t="s">
        <v>20</v>
      </c>
      <c r="E7" s="10" t="s">
        <v>19</v>
      </c>
      <c r="F7" s="11" t="s">
        <v>5</v>
      </c>
      <c r="G7" s="10" t="s">
        <v>20</v>
      </c>
      <c r="H7" s="10" t="s">
        <v>19</v>
      </c>
      <c r="I7" s="11" t="s">
        <v>5</v>
      </c>
      <c r="J7" s="10" t="s">
        <v>20</v>
      </c>
      <c r="K7" s="10" t="s">
        <v>19</v>
      </c>
      <c r="L7" s="11" t="s">
        <v>5</v>
      </c>
      <c r="M7" s="10" t="s">
        <v>20</v>
      </c>
      <c r="N7" s="10" t="s">
        <v>19</v>
      </c>
      <c r="O7" s="11" t="s">
        <v>5</v>
      </c>
      <c r="P7" s="10" t="s">
        <v>20</v>
      </c>
      <c r="Q7" s="10" t="s">
        <v>19</v>
      </c>
      <c r="R7" s="11" t="s">
        <v>5</v>
      </c>
      <c r="S7" s="60"/>
    </row>
    <row r="8" spans="1:19" ht="20.100000000000001" customHeight="1" x14ac:dyDescent="0.25">
      <c r="A8" s="15"/>
      <c r="B8" s="55" t="s">
        <v>14</v>
      </c>
      <c r="C8" s="24" t="s">
        <v>22</v>
      </c>
      <c r="D8" s="27">
        <v>18</v>
      </c>
      <c r="E8" s="27">
        <v>41</v>
      </c>
      <c r="F8" s="27">
        <f t="shared" ref="F8:F26" si="0">D8+E8</f>
        <v>59</v>
      </c>
      <c r="G8" s="27">
        <v>19</v>
      </c>
      <c r="H8" s="27">
        <v>50</v>
      </c>
      <c r="I8" s="27">
        <f t="shared" ref="I8:I15" si="1">G8+H8</f>
        <v>69</v>
      </c>
      <c r="J8" s="27">
        <v>13</v>
      </c>
      <c r="K8" s="27">
        <v>51</v>
      </c>
      <c r="L8" s="49">
        <f t="shared" ref="L8:L57" si="2">J8+K8</f>
        <v>64</v>
      </c>
      <c r="M8" s="27">
        <v>12</v>
      </c>
      <c r="N8" s="27">
        <v>51</v>
      </c>
      <c r="O8" s="49">
        <f t="shared" ref="O8:O57" si="3">M8+N8</f>
        <v>63</v>
      </c>
      <c r="P8" s="27">
        <v>17</v>
      </c>
      <c r="Q8" s="27">
        <v>47</v>
      </c>
      <c r="R8" s="49">
        <f t="shared" ref="R8:R20" si="4">P8+Q8</f>
        <v>64</v>
      </c>
      <c r="S8" s="61"/>
    </row>
    <row r="9" spans="1:19" ht="19.2" customHeight="1" x14ac:dyDescent="0.25">
      <c r="A9" s="15"/>
      <c r="B9" s="128" t="s">
        <v>65</v>
      </c>
      <c r="C9" s="51" t="s">
        <v>46</v>
      </c>
      <c r="D9" s="31">
        <v>39</v>
      </c>
      <c r="E9" s="31">
        <v>25</v>
      </c>
      <c r="F9" s="31">
        <f t="shared" si="0"/>
        <v>64</v>
      </c>
      <c r="G9" s="31">
        <v>33</v>
      </c>
      <c r="H9" s="31">
        <v>35</v>
      </c>
      <c r="I9" s="31">
        <f t="shared" si="1"/>
        <v>68</v>
      </c>
      <c r="J9" s="31">
        <v>28</v>
      </c>
      <c r="K9" s="31">
        <v>32</v>
      </c>
      <c r="L9" s="31">
        <f t="shared" si="2"/>
        <v>60</v>
      </c>
      <c r="M9" s="31">
        <v>40</v>
      </c>
      <c r="N9" s="31">
        <v>30</v>
      </c>
      <c r="O9" s="31">
        <f t="shared" si="3"/>
        <v>70</v>
      </c>
      <c r="P9" s="31">
        <v>36</v>
      </c>
      <c r="Q9" s="31">
        <v>31</v>
      </c>
      <c r="R9" s="31">
        <f t="shared" si="4"/>
        <v>67</v>
      </c>
      <c r="S9" s="61"/>
    </row>
    <row r="10" spans="1:19" ht="19.2" customHeight="1" x14ac:dyDescent="0.25">
      <c r="A10" s="15"/>
      <c r="B10" s="129"/>
      <c r="C10" s="52" t="s">
        <v>23</v>
      </c>
      <c r="D10" s="31">
        <v>12</v>
      </c>
      <c r="E10" s="31">
        <v>45</v>
      </c>
      <c r="F10" s="31">
        <f t="shared" si="0"/>
        <v>57</v>
      </c>
      <c r="G10" s="31">
        <v>14</v>
      </c>
      <c r="H10" s="31">
        <v>45</v>
      </c>
      <c r="I10" s="31">
        <f t="shared" si="1"/>
        <v>59</v>
      </c>
      <c r="J10" s="31">
        <v>12</v>
      </c>
      <c r="K10" s="31">
        <v>40</v>
      </c>
      <c r="L10" s="31">
        <f t="shared" si="2"/>
        <v>52</v>
      </c>
      <c r="M10" s="31">
        <v>16</v>
      </c>
      <c r="N10" s="31">
        <v>44</v>
      </c>
      <c r="O10" s="31">
        <f t="shared" si="3"/>
        <v>60</v>
      </c>
      <c r="P10" s="31">
        <v>12</v>
      </c>
      <c r="Q10" s="31">
        <v>46</v>
      </c>
      <c r="R10" s="31">
        <f t="shared" si="4"/>
        <v>58</v>
      </c>
      <c r="S10" s="61"/>
    </row>
    <row r="11" spans="1:19" ht="19.2" customHeight="1" x14ac:dyDescent="0.25">
      <c r="A11" s="15"/>
      <c r="B11" s="129"/>
      <c r="C11" s="51" t="s">
        <v>35</v>
      </c>
      <c r="D11" s="31">
        <v>51</v>
      </c>
      <c r="E11" s="31">
        <v>248</v>
      </c>
      <c r="F11" s="31">
        <f t="shared" si="0"/>
        <v>299</v>
      </c>
      <c r="G11" s="31">
        <v>59</v>
      </c>
      <c r="H11" s="31">
        <v>243</v>
      </c>
      <c r="I11" s="31">
        <f t="shared" si="1"/>
        <v>302</v>
      </c>
      <c r="J11" s="31">
        <v>54</v>
      </c>
      <c r="K11" s="31">
        <v>253</v>
      </c>
      <c r="L11" s="31">
        <f t="shared" si="2"/>
        <v>307</v>
      </c>
      <c r="M11" s="31">
        <v>64</v>
      </c>
      <c r="N11" s="31">
        <v>249</v>
      </c>
      <c r="O11" s="31">
        <f t="shared" si="3"/>
        <v>313</v>
      </c>
      <c r="P11" s="31">
        <v>62</v>
      </c>
      <c r="Q11" s="31">
        <v>223</v>
      </c>
      <c r="R11" s="31">
        <f t="shared" si="4"/>
        <v>285</v>
      </c>
      <c r="S11" s="61"/>
    </row>
    <row r="12" spans="1:19" ht="19.2" customHeight="1" x14ac:dyDescent="0.25">
      <c r="A12" s="15"/>
      <c r="B12" s="129"/>
      <c r="C12" s="26" t="s">
        <v>39</v>
      </c>
      <c r="D12" s="30">
        <v>7</v>
      </c>
      <c r="E12" s="30">
        <v>56</v>
      </c>
      <c r="F12" s="31">
        <f t="shared" si="0"/>
        <v>63</v>
      </c>
      <c r="G12" s="30">
        <v>11</v>
      </c>
      <c r="H12" s="30">
        <v>52</v>
      </c>
      <c r="I12" s="31">
        <f t="shared" si="1"/>
        <v>63</v>
      </c>
      <c r="J12" s="30">
        <v>13</v>
      </c>
      <c r="K12" s="30">
        <v>51</v>
      </c>
      <c r="L12" s="31">
        <f t="shared" si="2"/>
        <v>64</v>
      </c>
      <c r="M12" s="30">
        <v>13</v>
      </c>
      <c r="N12" s="30">
        <v>47</v>
      </c>
      <c r="O12" s="31">
        <f t="shared" si="3"/>
        <v>60</v>
      </c>
      <c r="P12" s="30">
        <v>19</v>
      </c>
      <c r="Q12" s="30">
        <v>46</v>
      </c>
      <c r="R12" s="31">
        <f t="shared" si="4"/>
        <v>65</v>
      </c>
      <c r="S12" s="61"/>
    </row>
    <row r="13" spans="1:19" ht="19.2" customHeight="1" x14ac:dyDescent="0.25">
      <c r="A13" s="15"/>
      <c r="B13" s="129"/>
      <c r="C13" s="26" t="s">
        <v>40</v>
      </c>
      <c r="D13" s="30">
        <v>23</v>
      </c>
      <c r="E13" s="30">
        <v>143</v>
      </c>
      <c r="F13" s="31">
        <f t="shared" si="0"/>
        <v>166</v>
      </c>
      <c r="G13" s="30">
        <v>36</v>
      </c>
      <c r="H13" s="30">
        <v>143</v>
      </c>
      <c r="I13" s="31">
        <f t="shared" si="1"/>
        <v>179</v>
      </c>
      <c r="J13" s="30">
        <v>34</v>
      </c>
      <c r="K13" s="30">
        <v>161</v>
      </c>
      <c r="L13" s="31">
        <f t="shared" si="2"/>
        <v>195</v>
      </c>
      <c r="M13" s="30">
        <v>41</v>
      </c>
      <c r="N13" s="30">
        <v>153</v>
      </c>
      <c r="O13" s="31">
        <f t="shared" si="3"/>
        <v>194</v>
      </c>
      <c r="P13" s="30">
        <v>32</v>
      </c>
      <c r="Q13" s="30">
        <v>154</v>
      </c>
      <c r="R13" s="31">
        <f t="shared" si="4"/>
        <v>186</v>
      </c>
      <c r="S13" s="61"/>
    </row>
    <row r="14" spans="1:19" ht="19.2" customHeight="1" x14ac:dyDescent="0.25">
      <c r="A14" s="15"/>
      <c r="B14" s="129"/>
      <c r="C14" s="26" t="s">
        <v>41</v>
      </c>
      <c r="D14" s="30">
        <v>14</v>
      </c>
      <c r="E14" s="30">
        <v>54</v>
      </c>
      <c r="F14" s="31">
        <f t="shared" si="0"/>
        <v>68</v>
      </c>
      <c r="G14" s="30">
        <v>10</v>
      </c>
      <c r="H14" s="30">
        <v>50</v>
      </c>
      <c r="I14" s="31">
        <f t="shared" si="1"/>
        <v>60</v>
      </c>
      <c r="J14" s="30">
        <v>11</v>
      </c>
      <c r="K14" s="30">
        <v>50</v>
      </c>
      <c r="L14" s="31">
        <f t="shared" si="2"/>
        <v>61</v>
      </c>
      <c r="M14" s="30">
        <v>10</v>
      </c>
      <c r="N14" s="30">
        <v>54</v>
      </c>
      <c r="O14" s="31">
        <f t="shared" si="3"/>
        <v>64</v>
      </c>
      <c r="P14" s="30">
        <v>11</v>
      </c>
      <c r="Q14" s="30">
        <v>55</v>
      </c>
      <c r="R14" s="31">
        <f t="shared" si="4"/>
        <v>66</v>
      </c>
      <c r="S14" s="61"/>
    </row>
    <row r="15" spans="1:19" ht="20.100000000000001" customHeight="1" x14ac:dyDescent="0.25">
      <c r="A15" s="15"/>
      <c r="B15" s="50" t="s">
        <v>17</v>
      </c>
      <c r="C15" s="50" t="s">
        <v>56</v>
      </c>
      <c r="D15" s="49">
        <v>169</v>
      </c>
      <c r="E15" s="49">
        <v>194</v>
      </c>
      <c r="F15" s="49">
        <f t="shared" si="0"/>
        <v>363</v>
      </c>
      <c r="G15" s="49">
        <v>178</v>
      </c>
      <c r="H15" s="49">
        <v>160</v>
      </c>
      <c r="I15" s="49">
        <f t="shared" si="1"/>
        <v>338</v>
      </c>
      <c r="J15" s="49">
        <v>195</v>
      </c>
      <c r="K15" s="49">
        <v>157</v>
      </c>
      <c r="L15" s="49">
        <f t="shared" si="2"/>
        <v>352</v>
      </c>
      <c r="M15" s="49">
        <v>202</v>
      </c>
      <c r="N15" s="49">
        <v>160</v>
      </c>
      <c r="O15" s="49">
        <f t="shared" si="3"/>
        <v>362</v>
      </c>
      <c r="P15" s="49">
        <v>218</v>
      </c>
      <c r="Q15" s="49">
        <v>149</v>
      </c>
      <c r="R15" s="49">
        <f t="shared" si="4"/>
        <v>367</v>
      </c>
      <c r="S15" s="61"/>
    </row>
    <row r="16" spans="1:19" ht="20.100000000000001" customHeight="1" x14ac:dyDescent="0.25">
      <c r="A16" s="15"/>
      <c r="B16" s="113" t="s">
        <v>91</v>
      </c>
      <c r="C16" s="54" t="s">
        <v>51</v>
      </c>
      <c r="D16" s="30">
        <v>64</v>
      </c>
      <c r="E16" s="30">
        <v>249</v>
      </c>
      <c r="F16" s="30">
        <f>D16+E16</f>
        <v>313</v>
      </c>
      <c r="G16" s="30"/>
      <c r="H16" s="30"/>
      <c r="I16" s="30"/>
      <c r="J16" s="30">
        <v>0</v>
      </c>
      <c r="K16" s="30">
        <v>0</v>
      </c>
      <c r="L16" s="30">
        <f t="shared" ref="L16:L19" si="5">J16+K16</f>
        <v>0</v>
      </c>
      <c r="M16" s="30">
        <v>0</v>
      </c>
      <c r="N16" s="30">
        <v>0</v>
      </c>
      <c r="O16" s="30">
        <f t="shared" si="3"/>
        <v>0</v>
      </c>
      <c r="P16" s="30">
        <v>0</v>
      </c>
      <c r="Q16" s="30">
        <v>0</v>
      </c>
      <c r="R16" s="30">
        <f t="shared" si="4"/>
        <v>0</v>
      </c>
      <c r="S16" s="61"/>
    </row>
    <row r="17" spans="1:19" ht="20.100000000000001" customHeight="1" x14ac:dyDescent="0.25">
      <c r="A17" s="15"/>
      <c r="B17" s="133"/>
      <c r="C17" s="54" t="s">
        <v>64</v>
      </c>
      <c r="D17" s="28">
        <v>0</v>
      </c>
      <c r="E17" s="28">
        <v>0</v>
      </c>
      <c r="F17" s="28">
        <v>0</v>
      </c>
      <c r="G17" s="30">
        <v>59</v>
      </c>
      <c r="H17" s="30">
        <v>175</v>
      </c>
      <c r="I17" s="30">
        <f>G17+H17</f>
        <v>234</v>
      </c>
      <c r="J17" s="28">
        <v>47</v>
      </c>
      <c r="K17" s="28">
        <v>177</v>
      </c>
      <c r="L17" s="28">
        <f t="shared" si="5"/>
        <v>224</v>
      </c>
      <c r="M17" s="28">
        <v>52</v>
      </c>
      <c r="N17" s="28">
        <v>170</v>
      </c>
      <c r="O17" s="28">
        <f t="shared" si="3"/>
        <v>222</v>
      </c>
      <c r="P17" s="28">
        <v>44</v>
      </c>
      <c r="Q17" s="28">
        <v>179</v>
      </c>
      <c r="R17" s="28">
        <f t="shared" si="4"/>
        <v>223</v>
      </c>
      <c r="S17" s="61"/>
    </row>
    <row r="18" spans="1:19" ht="20.100000000000001" customHeight="1" x14ac:dyDescent="0.25">
      <c r="A18" s="15"/>
      <c r="B18" s="133"/>
      <c r="C18" s="95" t="s">
        <v>83</v>
      </c>
      <c r="D18" s="28">
        <v>0</v>
      </c>
      <c r="E18" s="28">
        <v>0</v>
      </c>
      <c r="F18" s="28">
        <v>0</v>
      </c>
      <c r="G18" s="28">
        <v>11</v>
      </c>
      <c r="H18" s="28">
        <v>44</v>
      </c>
      <c r="I18" s="28">
        <f>G18+H18</f>
        <v>55</v>
      </c>
      <c r="J18" s="28">
        <v>4</v>
      </c>
      <c r="K18" s="28">
        <v>48</v>
      </c>
      <c r="L18" s="28">
        <f t="shared" si="5"/>
        <v>52</v>
      </c>
      <c r="M18" s="28">
        <v>12</v>
      </c>
      <c r="N18" s="28">
        <v>44</v>
      </c>
      <c r="O18" s="28">
        <f t="shared" si="3"/>
        <v>56</v>
      </c>
      <c r="P18" s="28">
        <v>12</v>
      </c>
      <c r="Q18" s="28">
        <v>44</v>
      </c>
      <c r="R18" s="28">
        <f t="shared" si="4"/>
        <v>56</v>
      </c>
      <c r="S18" s="61"/>
    </row>
    <row r="19" spans="1:19" ht="20.100000000000001" customHeight="1" x14ac:dyDescent="0.25">
      <c r="A19" s="15"/>
      <c r="B19" s="114"/>
      <c r="C19" s="54" t="s">
        <v>52</v>
      </c>
      <c r="D19" s="28">
        <v>21</v>
      </c>
      <c r="E19" s="28">
        <v>41</v>
      </c>
      <c r="F19" s="28">
        <f>D19+E19</f>
        <v>62</v>
      </c>
      <c r="G19" s="28">
        <v>13</v>
      </c>
      <c r="H19" s="28">
        <v>40</v>
      </c>
      <c r="I19" s="28">
        <f t="shared" ref="I19" si="6">G19+H19</f>
        <v>53</v>
      </c>
      <c r="J19" s="28">
        <v>12</v>
      </c>
      <c r="K19" s="28">
        <v>39</v>
      </c>
      <c r="L19" s="28">
        <f t="shared" si="5"/>
        <v>51</v>
      </c>
      <c r="M19" s="28">
        <v>15</v>
      </c>
      <c r="N19" s="28">
        <v>42</v>
      </c>
      <c r="O19" s="28">
        <f t="shared" si="3"/>
        <v>57</v>
      </c>
      <c r="P19" s="28">
        <v>19</v>
      </c>
      <c r="Q19" s="28">
        <v>32</v>
      </c>
      <c r="R19" s="28">
        <f t="shared" si="4"/>
        <v>51</v>
      </c>
      <c r="S19" s="61"/>
    </row>
    <row r="20" spans="1:19" ht="20.100000000000001" customHeight="1" x14ac:dyDescent="0.25">
      <c r="A20" s="15"/>
      <c r="B20" s="130" t="s">
        <v>15</v>
      </c>
      <c r="C20" s="53" t="s">
        <v>40</v>
      </c>
      <c r="D20" s="29">
        <v>110</v>
      </c>
      <c r="E20" s="29">
        <v>342</v>
      </c>
      <c r="F20" s="29">
        <f t="shared" si="0"/>
        <v>452</v>
      </c>
      <c r="G20" s="29">
        <v>90</v>
      </c>
      <c r="H20" s="29">
        <v>308</v>
      </c>
      <c r="I20" s="29">
        <f t="shared" ref="I20" si="7">G20+H20</f>
        <v>398</v>
      </c>
      <c r="J20" s="29">
        <v>103</v>
      </c>
      <c r="K20" s="29">
        <v>302</v>
      </c>
      <c r="L20" s="29">
        <f t="shared" si="2"/>
        <v>405</v>
      </c>
      <c r="M20" s="29">
        <v>101</v>
      </c>
      <c r="N20" s="29">
        <v>305</v>
      </c>
      <c r="O20" s="29">
        <f t="shared" si="3"/>
        <v>406</v>
      </c>
      <c r="P20" s="29">
        <v>112</v>
      </c>
      <c r="Q20" s="29">
        <v>296</v>
      </c>
      <c r="R20" s="29">
        <f t="shared" si="4"/>
        <v>408</v>
      </c>
      <c r="S20" s="61"/>
    </row>
    <row r="21" spans="1:19" ht="20.100000000000001" customHeight="1" x14ac:dyDescent="0.25">
      <c r="A21" s="15"/>
      <c r="B21" s="131"/>
      <c r="C21" s="53" t="s">
        <v>79</v>
      </c>
      <c r="D21" s="29">
        <v>0</v>
      </c>
      <c r="E21" s="29">
        <v>0</v>
      </c>
      <c r="F21" s="29">
        <v>0</v>
      </c>
      <c r="G21" s="29">
        <v>15</v>
      </c>
      <c r="H21" s="29">
        <v>26</v>
      </c>
      <c r="I21" s="29">
        <f>G21+H21</f>
        <v>41</v>
      </c>
      <c r="J21" s="29">
        <v>17</v>
      </c>
      <c r="K21" s="29">
        <v>38</v>
      </c>
      <c r="L21" s="29">
        <f>J21+K21</f>
        <v>55</v>
      </c>
      <c r="M21" s="29">
        <v>23</v>
      </c>
      <c r="N21" s="29">
        <v>36</v>
      </c>
      <c r="O21" s="29">
        <f>M21+N21</f>
        <v>59</v>
      </c>
      <c r="P21" s="29">
        <v>19</v>
      </c>
      <c r="Q21" s="29">
        <v>35</v>
      </c>
      <c r="R21" s="29">
        <f>P21+Q21</f>
        <v>54</v>
      </c>
      <c r="S21" s="61"/>
    </row>
    <row r="22" spans="1:19" ht="20.100000000000001" customHeight="1" x14ac:dyDescent="0.25">
      <c r="A22" s="15"/>
      <c r="B22" s="113" t="s">
        <v>13</v>
      </c>
      <c r="C22" s="95" t="s">
        <v>80</v>
      </c>
      <c r="D22" s="28">
        <v>0</v>
      </c>
      <c r="E22" s="28">
        <v>0</v>
      </c>
      <c r="F22" s="28">
        <v>0</v>
      </c>
      <c r="G22" s="28">
        <v>21</v>
      </c>
      <c r="H22" s="28">
        <v>32</v>
      </c>
      <c r="I22" s="28">
        <f>G22+H22</f>
        <v>53</v>
      </c>
      <c r="J22" s="28">
        <v>32</v>
      </c>
      <c r="K22" s="28">
        <v>29</v>
      </c>
      <c r="L22" s="28">
        <f>J22+K22</f>
        <v>61</v>
      </c>
      <c r="M22" s="28">
        <v>33</v>
      </c>
      <c r="N22" s="28">
        <v>35</v>
      </c>
      <c r="O22" s="28">
        <f>M22+N22</f>
        <v>68</v>
      </c>
      <c r="P22" s="28">
        <v>27</v>
      </c>
      <c r="Q22" s="28">
        <v>33</v>
      </c>
      <c r="R22" s="28">
        <f>P22+Q22</f>
        <v>60</v>
      </c>
      <c r="S22" s="61"/>
    </row>
    <row r="23" spans="1:19" ht="20.100000000000001" customHeight="1" x14ac:dyDescent="0.25">
      <c r="A23" s="15"/>
      <c r="B23" s="133"/>
      <c r="C23" s="95" t="s">
        <v>87</v>
      </c>
      <c r="D23" s="28">
        <v>0</v>
      </c>
      <c r="E23" s="28">
        <v>0</v>
      </c>
      <c r="F23" s="28">
        <f>D23+E23</f>
        <v>0</v>
      </c>
      <c r="G23" s="28"/>
      <c r="H23" s="28"/>
      <c r="I23" s="28">
        <f>G23+H23</f>
        <v>0</v>
      </c>
      <c r="J23" s="28">
        <v>0</v>
      </c>
      <c r="K23" s="28">
        <v>0</v>
      </c>
      <c r="L23" s="28">
        <f>J23+K23</f>
        <v>0</v>
      </c>
      <c r="M23" s="28">
        <v>19</v>
      </c>
      <c r="N23" s="28">
        <v>33</v>
      </c>
      <c r="O23" s="28">
        <f>M23+N23</f>
        <v>52</v>
      </c>
      <c r="P23" s="28">
        <v>35</v>
      </c>
      <c r="Q23" s="28">
        <v>29</v>
      </c>
      <c r="R23" s="28">
        <f>P23+Q23</f>
        <v>64</v>
      </c>
      <c r="S23" s="61"/>
    </row>
    <row r="24" spans="1:19" ht="20.100000000000001" customHeight="1" x14ac:dyDescent="0.25">
      <c r="A24" s="15"/>
      <c r="B24" s="133"/>
      <c r="C24" s="54" t="s">
        <v>43</v>
      </c>
      <c r="D24" s="28">
        <v>34</v>
      </c>
      <c r="E24" s="28">
        <v>82</v>
      </c>
      <c r="F24" s="28">
        <f>D24+E24</f>
        <v>116</v>
      </c>
      <c r="G24" s="28">
        <v>36</v>
      </c>
      <c r="H24" s="28">
        <v>86</v>
      </c>
      <c r="I24" s="28">
        <f>G24+H24</f>
        <v>122</v>
      </c>
      <c r="J24" s="28">
        <v>30</v>
      </c>
      <c r="K24" s="28">
        <v>89</v>
      </c>
      <c r="L24" s="28">
        <f>J24+K24</f>
        <v>119</v>
      </c>
      <c r="M24" s="28">
        <v>0</v>
      </c>
      <c r="N24" s="28">
        <v>0</v>
      </c>
      <c r="O24" s="28">
        <f>M24+N24</f>
        <v>0</v>
      </c>
      <c r="P24" s="28">
        <v>0</v>
      </c>
      <c r="Q24" s="28">
        <v>0</v>
      </c>
      <c r="R24" s="28">
        <f>P24+Q24</f>
        <v>0</v>
      </c>
      <c r="S24" s="61"/>
    </row>
    <row r="25" spans="1:19" ht="20.100000000000001" customHeight="1" x14ac:dyDescent="0.25">
      <c r="A25" s="15"/>
      <c r="B25" s="133"/>
      <c r="C25" s="95" t="s">
        <v>88</v>
      </c>
      <c r="D25" s="28">
        <v>0</v>
      </c>
      <c r="E25" s="28">
        <v>0</v>
      </c>
      <c r="F25" s="28">
        <f>D25+E25</f>
        <v>0</v>
      </c>
      <c r="G25" s="28"/>
      <c r="H25" s="28"/>
      <c r="I25" s="28">
        <f>G25+H25</f>
        <v>0</v>
      </c>
      <c r="J25" s="28">
        <v>0</v>
      </c>
      <c r="K25" s="28">
        <v>0</v>
      </c>
      <c r="L25" s="28">
        <f>J25+K25</f>
        <v>0</v>
      </c>
      <c r="M25" s="28">
        <v>39</v>
      </c>
      <c r="N25" s="28">
        <v>123</v>
      </c>
      <c r="O25" s="28">
        <f>M25+N25</f>
        <v>162</v>
      </c>
      <c r="P25" s="28">
        <v>47</v>
      </c>
      <c r="Q25" s="28">
        <v>85</v>
      </c>
      <c r="R25" s="28">
        <f>P25+Q25</f>
        <v>132</v>
      </c>
      <c r="S25" s="61"/>
    </row>
    <row r="26" spans="1:19" ht="20.100000000000001" customHeight="1" x14ac:dyDescent="0.25">
      <c r="A26" s="15"/>
      <c r="B26" s="133"/>
      <c r="C26" s="54" t="s">
        <v>61</v>
      </c>
      <c r="D26" s="28">
        <v>12</v>
      </c>
      <c r="E26" s="28">
        <v>29</v>
      </c>
      <c r="F26" s="28">
        <f t="shared" si="0"/>
        <v>41</v>
      </c>
      <c r="G26" s="28">
        <v>6</v>
      </c>
      <c r="H26" s="28">
        <v>30</v>
      </c>
      <c r="I26" s="28">
        <f t="shared" ref="I26" si="8">G26+H26</f>
        <v>36</v>
      </c>
      <c r="J26" s="28">
        <v>11</v>
      </c>
      <c r="K26" s="28">
        <v>35</v>
      </c>
      <c r="L26" s="28">
        <f t="shared" si="2"/>
        <v>46</v>
      </c>
      <c r="M26" s="28">
        <v>0</v>
      </c>
      <c r="N26" s="28">
        <v>0</v>
      </c>
      <c r="O26" s="28">
        <f t="shared" si="3"/>
        <v>0</v>
      </c>
      <c r="P26" s="28">
        <v>0</v>
      </c>
      <c r="Q26" s="28">
        <v>0</v>
      </c>
      <c r="R26" s="28">
        <f t="shared" ref="R26:R27" si="9">P26+Q26</f>
        <v>0</v>
      </c>
      <c r="S26" s="61"/>
    </row>
    <row r="27" spans="1:19" ht="20.100000000000001" customHeight="1" x14ac:dyDescent="0.25">
      <c r="A27" s="15"/>
      <c r="B27" s="114"/>
      <c r="C27" s="95" t="s">
        <v>90</v>
      </c>
      <c r="D27" s="28">
        <v>0</v>
      </c>
      <c r="E27" s="28">
        <v>0</v>
      </c>
      <c r="F27" s="28">
        <f>D27+E27</f>
        <v>0</v>
      </c>
      <c r="G27" s="28"/>
      <c r="H27" s="28"/>
      <c r="I27" s="28">
        <f>G27+H27</f>
        <v>0</v>
      </c>
      <c r="J27" s="28">
        <v>0</v>
      </c>
      <c r="K27" s="28">
        <v>0</v>
      </c>
      <c r="L27" s="28">
        <f>J27+K27</f>
        <v>0</v>
      </c>
      <c r="M27" s="28">
        <v>11</v>
      </c>
      <c r="N27" s="28">
        <v>27</v>
      </c>
      <c r="O27" s="28">
        <f t="shared" si="3"/>
        <v>38</v>
      </c>
      <c r="P27" s="28">
        <v>21</v>
      </c>
      <c r="Q27" s="28">
        <v>32</v>
      </c>
      <c r="R27" s="28">
        <f t="shared" si="9"/>
        <v>53</v>
      </c>
      <c r="S27" s="61"/>
    </row>
    <row r="28" spans="1:19" ht="20.100000000000001" customHeight="1" x14ac:dyDescent="0.25">
      <c r="A28" s="15"/>
      <c r="B28" s="115" t="s">
        <v>12</v>
      </c>
      <c r="C28" s="41" t="s">
        <v>72</v>
      </c>
      <c r="D28" s="27">
        <v>20</v>
      </c>
      <c r="E28" s="27">
        <v>44</v>
      </c>
      <c r="F28" s="27">
        <f>D28+E28</f>
        <v>64</v>
      </c>
      <c r="G28" s="27">
        <v>18</v>
      </c>
      <c r="H28" s="27">
        <v>46</v>
      </c>
      <c r="I28" s="27">
        <f>G28+H28</f>
        <v>64</v>
      </c>
      <c r="J28" s="27">
        <v>17</v>
      </c>
      <c r="K28" s="27">
        <v>45</v>
      </c>
      <c r="L28" s="27">
        <f>J28+K28</f>
        <v>62</v>
      </c>
      <c r="M28" s="27">
        <v>25</v>
      </c>
      <c r="N28" s="27">
        <v>42</v>
      </c>
      <c r="O28" s="27">
        <f>M28+N28</f>
        <v>67</v>
      </c>
      <c r="P28" s="27">
        <v>31</v>
      </c>
      <c r="Q28" s="27">
        <v>34</v>
      </c>
      <c r="R28" s="27">
        <f>P28+Q28</f>
        <v>65</v>
      </c>
      <c r="S28" s="61"/>
    </row>
    <row r="29" spans="1:19" ht="20.100000000000001" customHeight="1" x14ac:dyDescent="0.25">
      <c r="A29" s="15"/>
      <c r="B29" s="116"/>
      <c r="C29" s="41" t="s">
        <v>44</v>
      </c>
      <c r="D29" s="27">
        <v>45</v>
      </c>
      <c r="E29" s="27">
        <v>366</v>
      </c>
      <c r="F29" s="27">
        <f>D29+E29</f>
        <v>411</v>
      </c>
      <c r="G29" s="27">
        <v>39</v>
      </c>
      <c r="H29" s="27">
        <v>377</v>
      </c>
      <c r="I29" s="27">
        <f>G29+H29</f>
        <v>416</v>
      </c>
      <c r="J29" s="27">
        <v>55</v>
      </c>
      <c r="K29" s="27">
        <v>355</v>
      </c>
      <c r="L29" s="27">
        <f>J29+K29</f>
        <v>410</v>
      </c>
      <c r="M29" s="27">
        <v>59</v>
      </c>
      <c r="N29" s="27">
        <v>348</v>
      </c>
      <c r="O29" s="27">
        <f>M29+N29</f>
        <v>407</v>
      </c>
      <c r="P29" s="27">
        <v>55</v>
      </c>
      <c r="Q29" s="27">
        <v>354</v>
      </c>
      <c r="R29" s="27">
        <f>P29+Q29</f>
        <v>409</v>
      </c>
      <c r="S29" s="61"/>
    </row>
    <row r="30" spans="1:19" ht="20.100000000000001" customHeight="1" x14ac:dyDescent="0.25">
      <c r="A30" s="15"/>
      <c r="B30" s="134"/>
      <c r="C30" s="41" t="s">
        <v>95</v>
      </c>
      <c r="D30" s="27">
        <v>0</v>
      </c>
      <c r="E30" s="27">
        <v>0</v>
      </c>
      <c r="F30" s="27">
        <f>D30+E30</f>
        <v>0</v>
      </c>
      <c r="G30" s="27"/>
      <c r="H30" s="27"/>
      <c r="I30" s="27">
        <f>G30+H30</f>
        <v>0</v>
      </c>
      <c r="J30" s="27">
        <v>0</v>
      </c>
      <c r="K30" s="27">
        <v>0</v>
      </c>
      <c r="L30" s="27">
        <f>J30+K30</f>
        <v>0</v>
      </c>
      <c r="M30" s="27">
        <v>0</v>
      </c>
      <c r="N30" s="27">
        <v>0</v>
      </c>
      <c r="O30" s="27">
        <f>M30+N30</f>
        <v>0</v>
      </c>
      <c r="P30" s="27">
        <v>21</v>
      </c>
      <c r="Q30" s="27">
        <v>31</v>
      </c>
      <c r="R30" s="27">
        <f>P30+Q30</f>
        <v>52</v>
      </c>
      <c r="S30" s="61"/>
    </row>
    <row r="31" spans="1:19" ht="20.100000000000001" customHeight="1" x14ac:dyDescent="0.25">
      <c r="A31" s="15"/>
      <c r="B31" s="127" t="s">
        <v>11</v>
      </c>
      <c r="C31" s="42" t="s">
        <v>45</v>
      </c>
      <c r="D31" s="28">
        <v>10</v>
      </c>
      <c r="E31" s="28">
        <v>60</v>
      </c>
      <c r="F31" s="28">
        <f t="shared" ref="F31" si="10">D31+E31</f>
        <v>70</v>
      </c>
      <c r="G31" s="28">
        <v>9</v>
      </c>
      <c r="H31" s="28">
        <v>65</v>
      </c>
      <c r="I31" s="28">
        <f t="shared" ref="I31" si="11">G31+H31</f>
        <v>74</v>
      </c>
      <c r="J31" s="28">
        <v>12</v>
      </c>
      <c r="K31" s="28">
        <v>63</v>
      </c>
      <c r="L31" s="28">
        <f t="shared" si="2"/>
        <v>75</v>
      </c>
      <c r="M31" s="28">
        <v>10</v>
      </c>
      <c r="N31" s="28">
        <v>58</v>
      </c>
      <c r="O31" s="28">
        <f t="shared" si="3"/>
        <v>68</v>
      </c>
      <c r="P31" s="28">
        <v>10</v>
      </c>
      <c r="Q31" s="28">
        <v>56</v>
      </c>
      <c r="R31" s="28">
        <f t="shared" ref="R31" si="12">P31+Q31</f>
        <v>66</v>
      </c>
      <c r="S31" s="61"/>
    </row>
    <row r="32" spans="1:19" ht="20.100000000000001" customHeight="1" x14ac:dyDescent="0.25">
      <c r="A32" s="15"/>
      <c r="B32" s="127"/>
      <c r="C32" s="42" t="s">
        <v>59</v>
      </c>
      <c r="D32" s="28">
        <v>10</v>
      </c>
      <c r="E32" s="28">
        <v>45</v>
      </c>
      <c r="F32" s="28">
        <f>D32+E32</f>
        <v>55</v>
      </c>
      <c r="G32" s="28">
        <v>9</v>
      </c>
      <c r="H32" s="28">
        <v>46</v>
      </c>
      <c r="I32" s="28">
        <f>G32+H32</f>
        <v>55</v>
      </c>
      <c r="J32" s="28">
        <v>13</v>
      </c>
      <c r="K32" s="28">
        <v>44</v>
      </c>
      <c r="L32" s="28">
        <f>J32+K32</f>
        <v>57</v>
      </c>
      <c r="M32" s="28">
        <v>11</v>
      </c>
      <c r="N32" s="28">
        <v>44</v>
      </c>
      <c r="O32" s="28">
        <f>M32+N32</f>
        <v>55</v>
      </c>
      <c r="P32" s="28">
        <v>14</v>
      </c>
      <c r="Q32" s="28">
        <v>49</v>
      </c>
      <c r="R32" s="28">
        <f>P32+Q32</f>
        <v>63</v>
      </c>
      <c r="S32" s="61"/>
    </row>
    <row r="33" spans="1:19" ht="20.100000000000001" customHeight="1" x14ac:dyDescent="0.25">
      <c r="A33" s="15"/>
      <c r="B33" s="127"/>
      <c r="C33" s="42" t="s">
        <v>60</v>
      </c>
      <c r="D33" s="28">
        <v>7</v>
      </c>
      <c r="E33" s="28">
        <v>27</v>
      </c>
      <c r="F33" s="28">
        <f t="shared" ref="F33:F36" si="13">D33+E33</f>
        <v>34</v>
      </c>
      <c r="G33" s="28">
        <v>7</v>
      </c>
      <c r="H33" s="28">
        <v>37</v>
      </c>
      <c r="I33" s="28">
        <f t="shared" ref="I33:I36" si="14">G33+H33</f>
        <v>44</v>
      </c>
      <c r="J33" s="28">
        <v>11</v>
      </c>
      <c r="K33" s="28">
        <v>47</v>
      </c>
      <c r="L33" s="28">
        <f t="shared" si="2"/>
        <v>58</v>
      </c>
      <c r="M33" s="28">
        <v>15</v>
      </c>
      <c r="N33" s="28">
        <v>38</v>
      </c>
      <c r="O33" s="28">
        <f t="shared" si="3"/>
        <v>53</v>
      </c>
      <c r="P33" s="28">
        <v>9</v>
      </c>
      <c r="Q33" s="28">
        <v>39</v>
      </c>
      <c r="R33" s="28">
        <f t="shared" ref="R33:R36" si="15">P33+Q33</f>
        <v>48</v>
      </c>
      <c r="S33" s="61"/>
    </row>
    <row r="34" spans="1:19" ht="20.100000000000001" customHeight="1" x14ac:dyDescent="0.25">
      <c r="A34" s="15"/>
      <c r="B34" s="25" t="s">
        <v>16</v>
      </c>
      <c r="C34" s="43" t="s">
        <v>62</v>
      </c>
      <c r="D34" s="27">
        <v>63</v>
      </c>
      <c r="E34" s="27">
        <v>67</v>
      </c>
      <c r="F34" s="29">
        <f t="shared" si="13"/>
        <v>130</v>
      </c>
      <c r="G34" s="27">
        <v>57</v>
      </c>
      <c r="H34" s="27">
        <v>47</v>
      </c>
      <c r="I34" s="29">
        <f t="shared" si="14"/>
        <v>104</v>
      </c>
      <c r="J34" s="27">
        <v>62</v>
      </c>
      <c r="K34" s="27">
        <v>42</v>
      </c>
      <c r="L34" s="29">
        <f t="shared" si="2"/>
        <v>104</v>
      </c>
      <c r="M34" s="27">
        <v>62</v>
      </c>
      <c r="N34" s="27">
        <v>40</v>
      </c>
      <c r="O34" s="29">
        <f t="shared" si="3"/>
        <v>102</v>
      </c>
      <c r="P34" s="27">
        <v>74</v>
      </c>
      <c r="Q34" s="27">
        <v>36</v>
      </c>
      <c r="R34" s="29">
        <f t="shared" si="15"/>
        <v>110</v>
      </c>
      <c r="S34" s="61"/>
    </row>
    <row r="35" spans="1:19" ht="20.100000000000001" customHeight="1" x14ac:dyDescent="0.25">
      <c r="A35" s="15"/>
      <c r="B35" s="103" t="s">
        <v>67</v>
      </c>
      <c r="C35" s="23" t="s">
        <v>49</v>
      </c>
      <c r="D35" s="32">
        <v>33</v>
      </c>
      <c r="E35" s="32">
        <v>30</v>
      </c>
      <c r="F35" s="32">
        <f t="shared" si="13"/>
        <v>63</v>
      </c>
      <c r="G35" s="32">
        <v>35</v>
      </c>
      <c r="H35" s="32">
        <v>23</v>
      </c>
      <c r="I35" s="32">
        <f t="shared" si="14"/>
        <v>58</v>
      </c>
      <c r="J35" s="32">
        <v>32</v>
      </c>
      <c r="K35" s="32">
        <v>22</v>
      </c>
      <c r="L35" s="32">
        <f t="shared" si="2"/>
        <v>54</v>
      </c>
      <c r="M35" s="32">
        <v>45</v>
      </c>
      <c r="N35" s="32">
        <v>19</v>
      </c>
      <c r="O35" s="32">
        <f t="shared" si="3"/>
        <v>64</v>
      </c>
      <c r="P35" s="32">
        <v>38</v>
      </c>
      <c r="Q35" s="32">
        <v>30</v>
      </c>
      <c r="R35" s="32">
        <f t="shared" si="15"/>
        <v>68</v>
      </c>
      <c r="S35" s="61"/>
    </row>
    <row r="36" spans="1:19" ht="20.100000000000001" customHeight="1" x14ac:dyDescent="0.25">
      <c r="A36" s="15"/>
      <c r="B36" s="104"/>
      <c r="C36" s="23" t="s">
        <v>50</v>
      </c>
      <c r="D36" s="33">
        <v>17</v>
      </c>
      <c r="E36" s="33">
        <v>53</v>
      </c>
      <c r="F36" s="33">
        <f t="shared" si="13"/>
        <v>70</v>
      </c>
      <c r="G36" s="33">
        <v>15</v>
      </c>
      <c r="H36" s="33">
        <v>54</v>
      </c>
      <c r="I36" s="33">
        <f t="shared" si="14"/>
        <v>69</v>
      </c>
      <c r="J36" s="33">
        <v>12</v>
      </c>
      <c r="K36" s="33">
        <v>58</v>
      </c>
      <c r="L36" s="33">
        <f t="shared" si="2"/>
        <v>70</v>
      </c>
      <c r="M36" s="33">
        <v>16</v>
      </c>
      <c r="N36" s="33">
        <v>60</v>
      </c>
      <c r="O36" s="33">
        <f t="shared" si="3"/>
        <v>76</v>
      </c>
      <c r="P36" s="33">
        <v>17</v>
      </c>
      <c r="Q36" s="33">
        <v>61</v>
      </c>
      <c r="R36" s="33">
        <f t="shared" si="15"/>
        <v>78</v>
      </c>
      <c r="S36" s="61"/>
    </row>
    <row r="37" spans="1:19" ht="20.100000000000001" customHeight="1" x14ac:dyDescent="0.25">
      <c r="A37" s="15"/>
      <c r="B37" s="104"/>
      <c r="C37" s="23" t="s">
        <v>42</v>
      </c>
      <c r="D37" s="33">
        <v>8</v>
      </c>
      <c r="E37" s="33">
        <v>35</v>
      </c>
      <c r="F37" s="33">
        <f>D37+E37</f>
        <v>43</v>
      </c>
      <c r="G37" s="33">
        <v>10</v>
      </c>
      <c r="H37" s="33">
        <v>30</v>
      </c>
      <c r="I37" s="33">
        <f>G37+H37</f>
        <v>40</v>
      </c>
      <c r="J37" s="33">
        <v>9</v>
      </c>
      <c r="K37" s="33">
        <v>38</v>
      </c>
      <c r="L37" s="33">
        <f>J37+K37</f>
        <v>47</v>
      </c>
      <c r="M37" s="33">
        <v>13</v>
      </c>
      <c r="N37" s="33">
        <v>35</v>
      </c>
      <c r="O37" s="33">
        <f>M37+N37</f>
        <v>48</v>
      </c>
      <c r="P37" s="33">
        <v>12</v>
      </c>
      <c r="Q37" s="33">
        <v>34</v>
      </c>
      <c r="R37" s="33">
        <f>P37+Q37</f>
        <v>46</v>
      </c>
      <c r="S37" s="61"/>
    </row>
    <row r="38" spans="1:19" ht="20.100000000000001" customHeight="1" x14ac:dyDescent="0.25">
      <c r="A38" s="15"/>
      <c r="B38" s="104"/>
      <c r="C38" s="23" t="s">
        <v>26</v>
      </c>
      <c r="D38" s="33">
        <v>13</v>
      </c>
      <c r="E38" s="33">
        <v>92</v>
      </c>
      <c r="F38" s="33">
        <f t="shared" ref="F38:F57" si="16">D38+E38</f>
        <v>105</v>
      </c>
      <c r="G38" s="33">
        <v>12</v>
      </c>
      <c r="H38" s="33">
        <v>86</v>
      </c>
      <c r="I38" s="33">
        <f t="shared" ref="I38:I41" si="17">G38+H38</f>
        <v>98</v>
      </c>
      <c r="J38" s="33">
        <v>10</v>
      </c>
      <c r="K38" s="33">
        <v>87</v>
      </c>
      <c r="L38" s="33">
        <f t="shared" si="2"/>
        <v>97</v>
      </c>
      <c r="M38" s="33">
        <v>18</v>
      </c>
      <c r="N38" s="33">
        <v>82</v>
      </c>
      <c r="O38" s="33">
        <f t="shared" si="3"/>
        <v>100</v>
      </c>
      <c r="P38" s="33">
        <v>13</v>
      </c>
      <c r="Q38" s="33">
        <v>79</v>
      </c>
      <c r="R38" s="33">
        <f t="shared" ref="R38:R46" si="18">P38+Q38</f>
        <v>92</v>
      </c>
      <c r="S38" s="61"/>
    </row>
    <row r="39" spans="1:19" ht="19.2" customHeight="1" x14ac:dyDescent="0.25">
      <c r="A39" s="15"/>
      <c r="B39" s="104"/>
      <c r="C39" s="23" t="s">
        <v>27</v>
      </c>
      <c r="D39" s="33">
        <v>14</v>
      </c>
      <c r="E39" s="33">
        <v>122</v>
      </c>
      <c r="F39" s="33">
        <f t="shared" si="16"/>
        <v>136</v>
      </c>
      <c r="G39" s="33">
        <v>11</v>
      </c>
      <c r="H39" s="33">
        <v>125</v>
      </c>
      <c r="I39" s="33">
        <f t="shared" si="17"/>
        <v>136</v>
      </c>
      <c r="J39" s="33">
        <v>25</v>
      </c>
      <c r="K39" s="33">
        <v>101</v>
      </c>
      <c r="L39" s="33">
        <f t="shared" si="2"/>
        <v>126</v>
      </c>
      <c r="M39" s="33">
        <v>21</v>
      </c>
      <c r="N39" s="33">
        <v>131</v>
      </c>
      <c r="O39" s="33">
        <f t="shared" si="3"/>
        <v>152</v>
      </c>
      <c r="P39" s="33">
        <v>33</v>
      </c>
      <c r="Q39" s="33">
        <v>124</v>
      </c>
      <c r="R39" s="33">
        <f t="shared" si="18"/>
        <v>157</v>
      </c>
      <c r="S39" s="61"/>
    </row>
    <row r="40" spans="1:19" ht="19.2" customHeight="1" x14ac:dyDescent="0.25">
      <c r="A40" s="15"/>
      <c r="B40" s="104"/>
      <c r="C40" s="23" t="s">
        <v>25</v>
      </c>
      <c r="D40" s="33">
        <v>23</v>
      </c>
      <c r="E40" s="33">
        <v>202</v>
      </c>
      <c r="F40" s="33">
        <f t="shared" si="16"/>
        <v>225</v>
      </c>
      <c r="G40" s="33">
        <v>18</v>
      </c>
      <c r="H40" s="33">
        <v>215</v>
      </c>
      <c r="I40" s="33">
        <f t="shared" si="17"/>
        <v>233</v>
      </c>
      <c r="J40" s="33">
        <v>29</v>
      </c>
      <c r="K40" s="33">
        <v>202</v>
      </c>
      <c r="L40" s="33">
        <f t="shared" si="2"/>
        <v>231</v>
      </c>
      <c r="M40" s="33">
        <v>29</v>
      </c>
      <c r="N40" s="33">
        <v>210</v>
      </c>
      <c r="O40" s="33">
        <f t="shared" si="3"/>
        <v>239</v>
      </c>
      <c r="P40" s="33">
        <v>25</v>
      </c>
      <c r="Q40" s="33">
        <v>229</v>
      </c>
      <c r="R40" s="33">
        <f t="shared" si="18"/>
        <v>254</v>
      </c>
      <c r="S40" s="61"/>
    </row>
    <row r="41" spans="1:19" ht="19.2" customHeight="1" x14ac:dyDescent="0.25">
      <c r="A41" s="15"/>
      <c r="B41" s="104"/>
      <c r="C41" s="23" t="s">
        <v>24</v>
      </c>
      <c r="D41" s="33">
        <v>52</v>
      </c>
      <c r="E41" s="33">
        <v>76</v>
      </c>
      <c r="F41" s="33">
        <f t="shared" si="16"/>
        <v>128</v>
      </c>
      <c r="G41" s="33">
        <v>51</v>
      </c>
      <c r="H41" s="33">
        <v>72</v>
      </c>
      <c r="I41" s="33">
        <f t="shared" si="17"/>
        <v>123</v>
      </c>
      <c r="J41" s="33">
        <v>51</v>
      </c>
      <c r="K41" s="33">
        <v>70</v>
      </c>
      <c r="L41" s="33">
        <f t="shared" si="2"/>
        <v>121</v>
      </c>
      <c r="M41" s="33">
        <v>56</v>
      </c>
      <c r="N41" s="33">
        <v>67</v>
      </c>
      <c r="O41" s="33">
        <f t="shared" si="3"/>
        <v>123</v>
      </c>
      <c r="P41" s="33">
        <v>48</v>
      </c>
      <c r="Q41" s="33">
        <v>64</v>
      </c>
      <c r="R41" s="33">
        <f t="shared" si="18"/>
        <v>112</v>
      </c>
      <c r="S41" s="61"/>
    </row>
    <row r="42" spans="1:19" ht="19.2" customHeight="1" x14ac:dyDescent="0.25">
      <c r="A42" s="15"/>
      <c r="B42" s="105" t="s">
        <v>75</v>
      </c>
      <c r="C42" s="43" t="s">
        <v>66</v>
      </c>
      <c r="D42" s="57">
        <v>39</v>
      </c>
      <c r="E42" s="57">
        <v>90</v>
      </c>
      <c r="F42" s="57">
        <f>D42+E42</f>
        <v>129</v>
      </c>
      <c r="G42" s="57">
        <v>37</v>
      </c>
      <c r="H42" s="57">
        <v>89</v>
      </c>
      <c r="I42" s="57">
        <f t="shared" ref="I42:I44" si="19">G42+H42</f>
        <v>126</v>
      </c>
      <c r="J42" s="57">
        <v>28</v>
      </c>
      <c r="K42" s="57">
        <v>100</v>
      </c>
      <c r="L42" s="57">
        <f t="shared" ref="L42:L44" si="20">J42+K42</f>
        <v>128</v>
      </c>
      <c r="M42" s="57">
        <v>39</v>
      </c>
      <c r="N42" s="57">
        <v>87</v>
      </c>
      <c r="O42" s="57">
        <f t="shared" si="3"/>
        <v>126</v>
      </c>
      <c r="P42" s="57">
        <v>32</v>
      </c>
      <c r="Q42" s="57">
        <v>89</v>
      </c>
      <c r="R42" s="57">
        <f t="shared" si="18"/>
        <v>121</v>
      </c>
      <c r="S42" s="61"/>
    </row>
    <row r="43" spans="1:19" ht="43.8" customHeight="1" x14ac:dyDescent="0.25">
      <c r="A43" s="15"/>
      <c r="B43" s="105"/>
      <c r="C43" s="58" t="s">
        <v>76</v>
      </c>
      <c r="D43" s="57">
        <v>9</v>
      </c>
      <c r="E43" s="57">
        <v>38</v>
      </c>
      <c r="F43" s="57">
        <f>D43+E43</f>
        <v>47</v>
      </c>
      <c r="G43" s="57">
        <v>12</v>
      </c>
      <c r="H43" s="57">
        <v>38</v>
      </c>
      <c r="I43" s="57">
        <f t="shared" si="19"/>
        <v>50</v>
      </c>
      <c r="J43" s="57">
        <v>12</v>
      </c>
      <c r="K43" s="57">
        <v>31</v>
      </c>
      <c r="L43" s="57">
        <f t="shared" si="20"/>
        <v>43</v>
      </c>
      <c r="M43" s="57">
        <v>11</v>
      </c>
      <c r="N43" s="57">
        <v>35</v>
      </c>
      <c r="O43" s="57">
        <f t="shared" si="3"/>
        <v>46</v>
      </c>
      <c r="P43" s="57">
        <v>9</v>
      </c>
      <c r="Q43" s="57">
        <v>32</v>
      </c>
      <c r="R43" s="57">
        <f t="shared" si="18"/>
        <v>41</v>
      </c>
      <c r="S43" s="61"/>
    </row>
    <row r="44" spans="1:19" ht="19.2" customHeight="1" x14ac:dyDescent="0.25">
      <c r="A44" s="15"/>
      <c r="B44" s="105"/>
      <c r="C44" s="43" t="s">
        <v>74</v>
      </c>
      <c r="D44" s="57">
        <v>25</v>
      </c>
      <c r="E44" s="57">
        <v>102</v>
      </c>
      <c r="F44" s="57">
        <f>D44+E44</f>
        <v>127</v>
      </c>
      <c r="G44" s="57">
        <v>12</v>
      </c>
      <c r="H44" s="57">
        <v>105</v>
      </c>
      <c r="I44" s="57">
        <f t="shared" si="19"/>
        <v>117</v>
      </c>
      <c r="J44" s="57">
        <v>12</v>
      </c>
      <c r="K44" s="57">
        <v>111</v>
      </c>
      <c r="L44" s="57">
        <f t="shared" si="20"/>
        <v>123</v>
      </c>
      <c r="M44" s="57">
        <v>32</v>
      </c>
      <c r="N44" s="57">
        <v>105</v>
      </c>
      <c r="O44" s="57">
        <f t="shared" si="3"/>
        <v>137</v>
      </c>
      <c r="P44" s="57">
        <v>20</v>
      </c>
      <c r="Q44" s="57">
        <v>88</v>
      </c>
      <c r="R44" s="57">
        <f t="shared" si="18"/>
        <v>108</v>
      </c>
      <c r="S44" s="61"/>
    </row>
    <row r="45" spans="1:19" ht="19.2" customHeight="1" x14ac:dyDescent="0.25">
      <c r="A45" s="15"/>
      <c r="B45" s="104" t="s">
        <v>10</v>
      </c>
      <c r="C45" s="44" t="s">
        <v>68</v>
      </c>
      <c r="D45" s="32">
        <v>56</v>
      </c>
      <c r="E45" s="32">
        <v>71</v>
      </c>
      <c r="F45" s="32">
        <f t="shared" si="16"/>
        <v>127</v>
      </c>
      <c r="G45" s="32">
        <v>53</v>
      </c>
      <c r="H45" s="32">
        <v>88</v>
      </c>
      <c r="I45" s="32">
        <f t="shared" ref="I45" si="21">G45+H45</f>
        <v>141</v>
      </c>
      <c r="J45" s="32">
        <v>57</v>
      </c>
      <c r="K45" s="32">
        <v>87</v>
      </c>
      <c r="L45" s="32">
        <f t="shared" si="2"/>
        <v>144</v>
      </c>
      <c r="M45" s="32">
        <v>59</v>
      </c>
      <c r="N45" s="32">
        <v>88</v>
      </c>
      <c r="O45" s="32">
        <f t="shared" si="3"/>
        <v>147</v>
      </c>
      <c r="P45" s="32">
        <v>78</v>
      </c>
      <c r="Q45" s="32">
        <v>70</v>
      </c>
      <c r="R45" s="32">
        <f t="shared" si="18"/>
        <v>148</v>
      </c>
      <c r="S45" s="61"/>
    </row>
    <row r="46" spans="1:19" ht="19.2" customHeight="1" x14ac:dyDescent="0.25">
      <c r="A46" s="15"/>
      <c r="B46" s="119"/>
      <c r="C46" s="44" t="s">
        <v>77</v>
      </c>
      <c r="D46" s="32">
        <v>0</v>
      </c>
      <c r="E46" s="32">
        <v>0</v>
      </c>
      <c r="F46" s="32">
        <f t="shared" si="16"/>
        <v>0</v>
      </c>
      <c r="G46" s="32"/>
      <c r="H46" s="32"/>
      <c r="I46" s="32">
        <f t="shared" ref="I46" si="22">G46+H46</f>
        <v>0</v>
      </c>
      <c r="J46" s="32">
        <v>6</v>
      </c>
      <c r="K46" s="32">
        <v>13</v>
      </c>
      <c r="L46" s="32">
        <f t="shared" si="2"/>
        <v>19</v>
      </c>
      <c r="M46" s="32">
        <v>12</v>
      </c>
      <c r="N46" s="32">
        <v>28</v>
      </c>
      <c r="O46" s="32">
        <f t="shared" si="3"/>
        <v>40</v>
      </c>
      <c r="P46" s="32">
        <v>12</v>
      </c>
      <c r="Q46" s="32">
        <v>27</v>
      </c>
      <c r="R46" s="32">
        <f t="shared" si="18"/>
        <v>39</v>
      </c>
      <c r="S46" s="61"/>
    </row>
    <row r="47" spans="1:19" ht="19.2" customHeight="1" x14ac:dyDescent="0.25">
      <c r="A47" s="15"/>
      <c r="B47" s="115" t="s">
        <v>9</v>
      </c>
      <c r="C47" s="24" t="s">
        <v>73</v>
      </c>
      <c r="D47" s="27">
        <v>4</v>
      </c>
      <c r="E47" s="27">
        <v>59</v>
      </c>
      <c r="F47" s="27">
        <f t="shared" si="16"/>
        <v>63</v>
      </c>
      <c r="G47" s="27">
        <v>6</v>
      </c>
      <c r="H47" s="27">
        <v>51</v>
      </c>
      <c r="I47" s="27">
        <f>G47+H47</f>
        <v>57</v>
      </c>
      <c r="J47" s="27">
        <v>1</v>
      </c>
      <c r="K47" s="27">
        <v>57</v>
      </c>
      <c r="L47" s="27">
        <f>J47+K47</f>
        <v>58</v>
      </c>
      <c r="M47" s="27">
        <v>0</v>
      </c>
      <c r="N47" s="27">
        <v>60</v>
      </c>
      <c r="O47" s="27">
        <f>M47+N47</f>
        <v>60</v>
      </c>
      <c r="P47" s="27">
        <v>8</v>
      </c>
      <c r="Q47" s="27">
        <v>47</v>
      </c>
      <c r="R47" s="27">
        <f>P47+Q47</f>
        <v>55</v>
      </c>
      <c r="S47" s="61"/>
    </row>
    <row r="48" spans="1:19" ht="19.2" customHeight="1" x14ac:dyDescent="0.25">
      <c r="A48" s="15"/>
      <c r="B48" s="116"/>
      <c r="C48" s="24" t="s">
        <v>47</v>
      </c>
      <c r="D48" s="27">
        <v>6</v>
      </c>
      <c r="E48" s="27">
        <v>45</v>
      </c>
      <c r="F48" s="27">
        <f t="shared" si="16"/>
        <v>51</v>
      </c>
      <c r="G48" s="27">
        <v>2</v>
      </c>
      <c r="H48" s="27">
        <v>41</v>
      </c>
      <c r="I48" s="27">
        <f>G48+H48</f>
        <v>43</v>
      </c>
      <c r="J48" s="27">
        <v>3</v>
      </c>
      <c r="K48" s="27">
        <v>36</v>
      </c>
      <c r="L48" s="27">
        <f>J48+K48</f>
        <v>39</v>
      </c>
      <c r="M48" s="27">
        <v>6</v>
      </c>
      <c r="N48" s="27">
        <v>48</v>
      </c>
      <c r="O48" s="27">
        <f>M48+N48</f>
        <v>54</v>
      </c>
      <c r="P48" s="27">
        <v>2</v>
      </c>
      <c r="Q48" s="27">
        <v>38</v>
      </c>
      <c r="R48" s="27">
        <f>P48+Q48</f>
        <v>40</v>
      </c>
      <c r="S48" s="61"/>
    </row>
    <row r="49" spans="1:19" ht="19.2" customHeight="1" x14ac:dyDescent="0.25">
      <c r="A49" s="15"/>
      <c r="B49" s="116"/>
      <c r="C49" s="24" t="s">
        <v>69</v>
      </c>
      <c r="D49" s="27">
        <v>0</v>
      </c>
      <c r="E49" s="27">
        <v>16</v>
      </c>
      <c r="F49" s="27">
        <f t="shared" ref="F49" si="23">D49+E49</f>
        <v>16</v>
      </c>
      <c r="G49" s="27">
        <v>2</v>
      </c>
      <c r="H49" s="27">
        <v>12</v>
      </c>
      <c r="I49" s="27">
        <f t="shared" ref="I49" si="24">G49+H49</f>
        <v>14</v>
      </c>
      <c r="J49" s="27">
        <v>4</v>
      </c>
      <c r="K49" s="27">
        <v>8</v>
      </c>
      <c r="L49" s="27">
        <f t="shared" ref="L49" si="25">J49+K49</f>
        <v>12</v>
      </c>
      <c r="M49" s="27">
        <v>2</v>
      </c>
      <c r="N49" s="27">
        <v>12</v>
      </c>
      <c r="O49" s="27">
        <f t="shared" ref="O49" si="26">M49+N49</f>
        <v>14</v>
      </c>
      <c r="P49" s="27">
        <v>0</v>
      </c>
      <c r="Q49" s="27">
        <v>0</v>
      </c>
      <c r="R49" s="27">
        <f t="shared" ref="R49" si="27">P49+Q49</f>
        <v>0</v>
      </c>
      <c r="S49" s="61"/>
    </row>
    <row r="50" spans="1:19" ht="19.2" customHeight="1" x14ac:dyDescent="0.25">
      <c r="A50" s="15"/>
      <c r="B50" s="116"/>
      <c r="C50" s="24" t="s">
        <v>96</v>
      </c>
      <c r="D50" s="27">
        <v>0</v>
      </c>
      <c r="E50" s="27">
        <v>0</v>
      </c>
      <c r="F50" s="27">
        <f>D50+E50</f>
        <v>0</v>
      </c>
      <c r="G50" s="27"/>
      <c r="H50" s="27"/>
      <c r="I50" s="27">
        <f>G50+H50</f>
        <v>0</v>
      </c>
      <c r="J50" s="27">
        <v>0</v>
      </c>
      <c r="K50" s="27">
        <v>0</v>
      </c>
      <c r="L50" s="27">
        <f>J50+K50</f>
        <v>0</v>
      </c>
      <c r="M50" s="27">
        <v>0</v>
      </c>
      <c r="N50" s="27">
        <v>0</v>
      </c>
      <c r="O50" s="27">
        <f>M50+N50</f>
        <v>0</v>
      </c>
      <c r="P50" s="27">
        <v>20</v>
      </c>
      <c r="Q50" s="27">
        <v>159</v>
      </c>
      <c r="R50" s="27">
        <f>P50+Q50</f>
        <v>179</v>
      </c>
      <c r="S50" s="61"/>
    </row>
    <row r="51" spans="1:19" ht="19.2" customHeight="1" x14ac:dyDescent="0.25">
      <c r="A51" s="15"/>
      <c r="B51" s="116"/>
      <c r="C51" s="24" t="s">
        <v>35</v>
      </c>
      <c r="D51" s="27">
        <v>13</v>
      </c>
      <c r="E51" s="27">
        <v>102</v>
      </c>
      <c r="F51" s="27">
        <f t="shared" ref="F51" si="28">D51+E51</f>
        <v>115</v>
      </c>
      <c r="G51" s="27">
        <v>21</v>
      </c>
      <c r="H51" s="27">
        <v>132</v>
      </c>
      <c r="I51" s="27">
        <f>G51+H51</f>
        <v>153</v>
      </c>
      <c r="J51" s="27">
        <v>30</v>
      </c>
      <c r="K51" s="27">
        <v>115</v>
      </c>
      <c r="L51" s="27">
        <f>J51+K51</f>
        <v>145</v>
      </c>
      <c r="M51" s="27">
        <v>18</v>
      </c>
      <c r="N51" s="27">
        <v>128</v>
      </c>
      <c r="O51" s="27">
        <f>M51+N51</f>
        <v>146</v>
      </c>
      <c r="P51" s="27">
        <v>0</v>
      </c>
      <c r="Q51" s="27">
        <v>0</v>
      </c>
      <c r="R51" s="27">
        <f>P51+Q51</f>
        <v>0</v>
      </c>
      <c r="S51" s="61"/>
    </row>
    <row r="52" spans="1:19" ht="20.100000000000001" customHeight="1" x14ac:dyDescent="0.25">
      <c r="A52" s="15"/>
      <c r="B52" s="116"/>
      <c r="C52" s="24" t="s">
        <v>24</v>
      </c>
      <c r="D52" s="27">
        <v>13</v>
      </c>
      <c r="E52" s="27">
        <v>16</v>
      </c>
      <c r="F52" s="27">
        <f t="shared" si="16"/>
        <v>29</v>
      </c>
      <c r="G52" s="27"/>
      <c r="H52" s="27"/>
      <c r="I52" s="27">
        <f t="shared" ref="I52" si="29">G52+H52</f>
        <v>0</v>
      </c>
      <c r="J52" s="27">
        <v>0</v>
      </c>
      <c r="K52" s="27">
        <v>0</v>
      </c>
      <c r="L52" s="27">
        <f t="shared" ref="L52" si="30">J52+K52</f>
        <v>0</v>
      </c>
      <c r="M52" s="27">
        <v>0</v>
      </c>
      <c r="N52" s="27">
        <v>0</v>
      </c>
      <c r="O52" s="27">
        <f t="shared" ref="O52" si="31">M52+N52</f>
        <v>0</v>
      </c>
      <c r="P52" s="27">
        <v>0</v>
      </c>
      <c r="Q52" s="27">
        <v>0</v>
      </c>
      <c r="R52" s="27">
        <f t="shared" ref="R52" si="32">P52+Q52</f>
        <v>0</v>
      </c>
      <c r="S52" s="61"/>
    </row>
    <row r="53" spans="1:19" ht="20.100000000000001" customHeight="1" x14ac:dyDescent="0.25">
      <c r="A53" s="15"/>
      <c r="B53" s="132" t="s">
        <v>8</v>
      </c>
      <c r="C53" s="54" t="s">
        <v>48</v>
      </c>
      <c r="D53" s="28">
        <v>36</v>
      </c>
      <c r="E53" s="28">
        <v>68</v>
      </c>
      <c r="F53" s="28">
        <f t="shared" si="16"/>
        <v>104</v>
      </c>
      <c r="G53" s="28">
        <v>41</v>
      </c>
      <c r="H53" s="28">
        <v>72</v>
      </c>
      <c r="I53" s="28">
        <f>G53+H53</f>
        <v>113</v>
      </c>
      <c r="J53" s="28">
        <v>34</v>
      </c>
      <c r="K53" s="28">
        <v>79</v>
      </c>
      <c r="L53" s="28">
        <f>J53+K53</f>
        <v>113</v>
      </c>
      <c r="M53" s="28">
        <v>48</v>
      </c>
      <c r="N53" s="28">
        <v>62</v>
      </c>
      <c r="O53" s="28">
        <f>M53+N53</f>
        <v>110</v>
      </c>
      <c r="P53" s="28">
        <v>47</v>
      </c>
      <c r="Q53" s="28">
        <v>58</v>
      </c>
      <c r="R53" s="28">
        <f>P53+Q53</f>
        <v>105</v>
      </c>
      <c r="S53" s="61"/>
    </row>
    <row r="54" spans="1:19" ht="20.100000000000001" customHeight="1" x14ac:dyDescent="0.25">
      <c r="A54" s="15"/>
      <c r="B54" s="132"/>
      <c r="C54" s="54" t="s">
        <v>35</v>
      </c>
      <c r="D54" s="28">
        <v>14</v>
      </c>
      <c r="E54" s="28">
        <v>153</v>
      </c>
      <c r="F54" s="28">
        <f t="shared" si="16"/>
        <v>167</v>
      </c>
      <c r="G54" s="28">
        <v>20</v>
      </c>
      <c r="H54" s="28">
        <v>126</v>
      </c>
      <c r="I54" s="28">
        <f>G54+H54</f>
        <v>146</v>
      </c>
      <c r="J54" s="28">
        <v>38</v>
      </c>
      <c r="K54" s="28">
        <v>154</v>
      </c>
      <c r="L54" s="28">
        <f>J54+K54</f>
        <v>192</v>
      </c>
      <c r="M54" s="28">
        <v>45</v>
      </c>
      <c r="N54" s="28">
        <v>144</v>
      </c>
      <c r="O54" s="28">
        <f>M54+N54</f>
        <v>189</v>
      </c>
      <c r="P54" s="28">
        <v>29</v>
      </c>
      <c r="Q54" s="28">
        <v>171</v>
      </c>
      <c r="R54" s="28">
        <f>P54+Q54</f>
        <v>200</v>
      </c>
      <c r="S54" s="61"/>
    </row>
    <row r="55" spans="1:19" ht="19.2" customHeight="1" x14ac:dyDescent="0.25">
      <c r="A55" s="15"/>
      <c r="B55" s="132"/>
      <c r="C55" s="54" t="s">
        <v>44</v>
      </c>
      <c r="D55" s="28">
        <v>6</v>
      </c>
      <c r="E55" s="28">
        <v>54</v>
      </c>
      <c r="F55" s="28">
        <f t="shared" si="16"/>
        <v>60</v>
      </c>
      <c r="G55" s="28">
        <v>7</v>
      </c>
      <c r="H55" s="28">
        <v>61</v>
      </c>
      <c r="I55" s="28">
        <f t="shared" ref="I55:I57" si="33">G55+H55</f>
        <v>68</v>
      </c>
      <c r="J55" s="28">
        <v>11</v>
      </c>
      <c r="K55" s="28">
        <v>45</v>
      </c>
      <c r="L55" s="28">
        <f t="shared" si="2"/>
        <v>56</v>
      </c>
      <c r="M55" s="28">
        <v>4</v>
      </c>
      <c r="N55" s="28">
        <v>57</v>
      </c>
      <c r="O55" s="28">
        <f t="shared" si="3"/>
        <v>61</v>
      </c>
      <c r="P55" s="28">
        <v>8</v>
      </c>
      <c r="Q55" s="28">
        <v>54</v>
      </c>
      <c r="R55" s="28">
        <f t="shared" ref="R55:R57" si="34">P55+Q55</f>
        <v>62</v>
      </c>
      <c r="S55" s="61"/>
    </row>
    <row r="56" spans="1:19" ht="19.2" customHeight="1" x14ac:dyDescent="0.25">
      <c r="A56" s="15"/>
      <c r="B56" s="56" t="s">
        <v>54</v>
      </c>
      <c r="C56" s="53" t="s">
        <v>28</v>
      </c>
      <c r="D56" s="57">
        <v>61</v>
      </c>
      <c r="E56" s="57">
        <v>24</v>
      </c>
      <c r="F56" s="57">
        <f t="shared" si="16"/>
        <v>85</v>
      </c>
      <c r="G56" s="57">
        <v>66</v>
      </c>
      <c r="H56" s="57">
        <v>23</v>
      </c>
      <c r="I56" s="57">
        <f t="shared" si="33"/>
        <v>89</v>
      </c>
      <c r="J56" s="57">
        <v>71</v>
      </c>
      <c r="K56" s="57">
        <v>22</v>
      </c>
      <c r="L56" s="57">
        <f t="shared" si="2"/>
        <v>93</v>
      </c>
      <c r="M56" s="57">
        <v>72</v>
      </c>
      <c r="N56" s="57">
        <v>15</v>
      </c>
      <c r="O56" s="57">
        <f t="shared" si="3"/>
        <v>87</v>
      </c>
      <c r="P56" s="57">
        <v>73</v>
      </c>
      <c r="Q56" s="57">
        <v>17</v>
      </c>
      <c r="R56" s="57">
        <f t="shared" si="34"/>
        <v>90</v>
      </c>
      <c r="S56" s="61"/>
    </row>
    <row r="57" spans="1:19" ht="20.100000000000001" customHeight="1" x14ac:dyDescent="0.25">
      <c r="A57" s="15"/>
      <c r="B57" s="117" t="s">
        <v>89</v>
      </c>
      <c r="C57" s="23" t="s">
        <v>29</v>
      </c>
      <c r="D57" s="33">
        <v>9</v>
      </c>
      <c r="E57" s="33">
        <v>24</v>
      </c>
      <c r="F57" s="33">
        <f t="shared" si="16"/>
        <v>33</v>
      </c>
      <c r="G57" s="33"/>
      <c r="H57" s="33"/>
      <c r="I57" s="33">
        <f t="shared" si="33"/>
        <v>0</v>
      </c>
      <c r="J57" s="33">
        <v>0</v>
      </c>
      <c r="K57" s="33">
        <v>0</v>
      </c>
      <c r="L57" s="33">
        <f t="shared" si="2"/>
        <v>0</v>
      </c>
      <c r="M57" s="33">
        <v>0</v>
      </c>
      <c r="N57" s="33">
        <v>0</v>
      </c>
      <c r="O57" s="33">
        <f t="shared" si="3"/>
        <v>0</v>
      </c>
      <c r="P57" s="28">
        <v>0</v>
      </c>
      <c r="Q57" s="28">
        <v>0</v>
      </c>
      <c r="R57" s="33">
        <f t="shared" si="34"/>
        <v>0</v>
      </c>
      <c r="S57" s="61"/>
    </row>
    <row r="58" spans="1:19" ht="20.100000000000001" customHeight="1" x14ac:dyDescent="0.25">
      <c r="A58" s="15"/>
      <c r="B58" s="118"/>
      <c r="C58" s="23" t="s">
        <v>32</v>
      </c>
      <c r="D58" s="33">
        <v>8</v>
      </c>
      <c r="E58" s="33">
        <v>18</v>
      </c>
      <c r="F58" s="33">
        <f>D58+E58</f>
        <v>26</v>
      </c>
      <c r="G58" s="33"/>
      <c r="H58" s="33"/>
      <c r="I58" s="33">
        <f>G58+H58</f>
        <v>0</v>
      </c>
      <c r="J58" s="33">
        <v>0</v>
      </c>
      <c r="K58" s="33">
        <v>0</v>
      </c>
      <c r="L58" s="33">
        <f>J58+K58</f>
        <v>0</v>
      </c>
      <c r="M58" s="33">
        <v>0</v>
      </c>
      <c r="N58" s="33">
        <v>0</v>
      </c>
      <c r="O58" s="33">
        <f>M58+N58</f>
        <v>0</v>
      </c>
      <c r="P58" s="28">
        <v>0</v>
      </c>
      <c r="Q58" s="28">
        <v>0</v>
      </c>
      <c r="R58" s="33">
        <f>P58+Q58</f>
        <v>0</v>
      </c>
      <c r="S58" s="61"/>
    </row>
    <row r="59" spans="1:19" ht="20.100000000000001" customHeight="1" x14ac:dyDescent="0.25">
      <c r="A59" s="15"/>
      <c r="B59" s="118"/>
      <c r="C59" s="23" t="s">
        <v>30</v>
      </c>
      <c r="D59" s="33">
        <v>28</v>
      </c>
      <c r="E59" s="33">
        <v>18</v>
      </c>
      <c r="F59" s="33">
        <f>D59+E59</f>
        <v>46</v>
      </c>
      <c r="G59" s="33">
        <v>31</v>
      </c>
      <c r="H59" s="33">
        <v>18</v>
      </c>
      <c r="I59" s="33">
        <f>G59+H59</f>
        <v>49</v>
      </c>
      <c r="J59" s="33">
        <v>28</v>
      </c>
      <c r="K59" s="33">
        <v>18</v>
      </c>
      <c r="L59" s="33">
        <f>J59+K59</f>
        <v>46</v>
      </c>
      <c r="M59" s="33">
        <v>33</v>
      </c>
      <c r="N59" s="33">
        <v>19</v>
      </c>
      <c r="O59" s="33">
        <f>M59+N59</f>
        <v>52</v>
      </c>
      <c r="P59" s="33">
        <v>37</v>
      </c>
      <c r="Q59" s="33">
        <v>19</v>
      </c>
      <c r="R59" s="33">
        <f>P59+Q59</f>
        <v>56</v>
      </c>
      <c r="S59" s="61"/>
    </row>
    <row r="60" spans="1:19" ht="20.100000000000001" customHeight="1" x14ac:dyDescent="0.25">
      <c r="A60" s="15"/>
      <c r="B60" s="118"/>
      <c r="C60" s="23" t="s">
        <v>81</v>
      </c>
      <c r="D60" s="33">
        <v>0</v>
      </c>
      <c r="E60" s="33">
        <v>0</v>
      </c>
      <c r="F60" s="33">
        <v>0</v>
      </c>
      <c r="G60" s="33">
        <v>25</v>
      </c>
      <c r="H60" s="33">
        <v>40</v>
      </c>
      <c r="I60" s="33">
        <f>G60+H60</f>
        <v>65</v>
      </c>
      <c r="J60" s="33">
        <v>17</v>
      </c>
      <c r="K60" s="33">
        <v>27</v>
      </c>
      <c r="L60" s="33">
        <f>J60+K60</f>
        <v>44</v>
      </c>
      <c r="M60" s="33">
        <v>20</v>
      </c>
      <c r="N60" s="33">
        <v>24</v>
      </c>
      <c r="O60" s="33">
        <f>M60+N60</f>
        <v>44</v>
      </c>
      <c r="P60" s="33">
        <v>22</v>
      </c>
      <c r="Q60" s="33">
        <v>41</v>
      </c>
      <c r="R60" s="33">
        <f>P60+Q60</f>
        <v>63</v>
      </c>
      <c r="S60" s="61"/>
    </row>
    <row r="61" spans="1:19" ht="20.100000000000001" customHeight="1" x14ac:dyDescent="0.25">
      <c r="A61" s="15"/>
      <c r="B61" s="118"/>
      <c r="C61" s="23" t="s">
        <v>31</v>
      </c>
      <c r="D61" s="33">
        <v>28</v>
      </c>
      <c r="E61" s="33">
        <v>32</v>
      </c>
      <c r="F61" s="33">
        <f>D61+E61</f>
        <v>60</v>
      </c>
      <c r="G61" s="33">
        <v>25</v>
      </c>
      <c r="H61" s="33">
        <v>28</v>
      </c>
      <c r="I61" s="33">
        <f>G61+H61</f>
        <v>53</v>
      </c>
      <c r="J61" s="33">
        <v>39</v>
      </c>
      <c r="K61" s="33">
        <v>15</v>
      </c>
      <c r="L61" s="33">
        <f>J61+K61</f>
        <v>54</v>
      </c>
      <c r="M61" s="33">
        <v>35</v>
      </c>
      <c r="N61" s="33">
        <v>23</v>
      </c>
      <c r="O61" s="33">
        <f>M61+N61</f>
        <v>58</v>
      </c>
      <c r="P61" s="33">
        <v>34</v>
      </c>
      <c r="Q61" s="33">
        <v>23</v>
      </c>
      <c r="R61" s="33">
        <f>P61+Q61</f>
        <v>57</v>
      </c>
      <c r="S61" s="61"/>
    </row>
    <row r="62" spans="1:19" ht="20.100000000000001" customHeight="1" x14ac:dyDescent="0.25">
      <c r="A62" s="15"/>
      <c r="B62" s="118"/>
      <c r="C62" s="23" t="s">
        <v>84</v>
      </c>
      <c r="D62" s="33">
        <v>0</v>
      </c>
      <c r="E62" s="33">
        <v>0</v>
      </c>
      <c r="F62" s="33">
        <f>D62+E62</f>
        <v>0</v>
      </c>
      <c r="G62" s="33"/>
      <c r="H62" s="33"/>
      <c r="I62" s="33">
        <f>G62+H62</f>
        <v>0</v>
      </c>
      <c r="J62" s="33">
        <v>13</v>
      </c>
      <c r="K62" s="33">
        <v>9</v>
      </c>
      <c r="L62" s="33">
        <f>J62+K62</f>
        <v>22</v>
      </c>
      <c r="M62" s="33">
        <v>12</v>
      </c>
      <c r="N62" s="33">
        <v>22</v>
      </c>
      <c r="O62" s="33">
        <f>M62+N62</f>
        <v>34</v>
      </c>
      <c r="P62" s="33">
        <v>23</v>
      </c>
      <c r="Q62" s="33">
        <v>30</v>
      </c>
      <c r="R62" s="33">
        <f>P62+Q62</f>
        <v>53</v>
      </c>
      <c r="S62" s="61"/>
    </row>
    <row r="63" spans="1:19" ht="20.100000000000001" customHeight="1" x14ac:dyDescent="0.25">
      <c r="A63" s="15"/>
      <c r="B63" s="109" t="s">
        <v>33</v>
      </c>
      <c r="C63" s="109"/>
      <c r="D63" s="34">
        <f t="shared" ref="D63:R63" si="35">SUM(D8:D62)</f>
        <v>1244</v>
      </c>
      <c r="E63" s="34">
        <f t="shared" si="35"/>
        <v>3698</v>
      </c>
      <c r="F63" s="34">
        <f t="shared" si="35"/>
        <v>4942</v>
      </c>
      <c r="G63" s="34">
        <f t="shared" si="35"/>
        <v>1262</v>
      </c>
      <c r="H63" s="34">
        <f t="shared" si="35"/>
        <v>3666</v>
      </c>
      <c r="I63" s="34">
        <f t="shared" si="35"/>
        <v>4928</v>
      </c>
      <c r="J63" s="34">
        <f t="shared" si="35"/>
        <v>1358</v>
      </c>
      <c r="K63" s="34">
        <f t="shared" si="35"/>
        <v>3653</v>
      </c>
      <c r="L63" s="34">
        <f t="shared" si="35"/>
        <v>5011</v>
      </c>
      <c r="M63" s="34">
        <f t="shared" si="35"/>
        <v>1531</v>
      </c>
      <c r="N63" s="34">
        <f t="shared" si="35"/>
        <v>3734</v>
      </c>
      <c r="O63" s="34">
        <f t="shared" si="35"/>
        <v>5265</v>
      </c>
      <c r="P63" s="34">
        <f t="shared" si="35"/>
        <v>1597</v>
      </c>
      <c r="Q63" s="34">
        <f t="shared" si="35"/>
        <v>3699</v>
      </c>
      <c r="R63" s="34">
        <f t="shared" si="35"/>
        <v>5296</v>
      </c>
      <c r="S63" s="61"/>
    </row>
    <row r="64" spans="1:19" ht="20.100000000000001" customHeight="1" x14ac:dyDescent="0.25">
      <c r="A64" s="15"/>
      <c r="B64" s="111" t="s">
        <v>85</v>
      </c>
      <c r="C64" s="112"/>
      <c r="D64" s="96">
        <f>D63/F63</f>
        <v>0.25171995143666531</v>
      </c>
      <c r="E64" s="96">
        <f>E63/F63</f>
        <v>0.74828004856333463</v>
      </c>
      <c r="F64" s="34"/>
      <c r="G64" s="96">
        <f>G63/I63</f>
        <v>0.25608766233766234</v>
      </c>
      <c r="H64" s="96">
        <f>H63/I63</f>
        <v>0.74391233766233766</v>
      </c>
      <c r="I64" s="34"/>
      <c r="J64" s="96">
        <f>J63/L63</f>
        <v>0.27100379165835164</v>
      </c>
      <c r="K64" s="96">
        <f>K63/L63</f>
        <v>0.72899620834164836</v>
      </c>
      <c r="L64" s="34"/>
      <c r="M64" s="96">
        <f>M63/O63</f>
        <v>0.29078822412155747</v>
      </c>
      <c r="N64" s="96">
        <f>N63/O63</f>
        <v>0.70921177587844253</v>
      </c>
      <c r="O64" s="34"/>
      <c r="P64" s="96">
        <f>P63/R63</f>
        <v>0.30154833836858008</v>
      </c>
      <c r="Q64" s="96">
        <f>Q63/R63</f>
        <v>0.69845166163141992</v>
      </c>
      <c r="R64" s="34"/>
      <c r="S64" s="61"/>
    </row>
    <row r="65" spans="1:19" ht="20.100000000000001" customHeight="1" x14ac:dyDescent="0.25">
      <c r="A65" s="15"/>
      <c r="B65" s="48" t="s">
        <v>63</v>
      </c>
      <c r="C65" s="46"/>
      <c r="D65" s="47"/>
      <c r="E65" s="47"/>
      <c r="F65" s="47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61"/>
    </row>
    <row r="66" spans="1:19" ht="3" customHeight="1" x14ac:dyDescent="0.25">
      <c r="A66" s="62"/>
      <c r="B66" s="45"/>
      <c r="C66" s="13"/>
      <c r="D66" s="35"/>
      <c r="E66" s="35"/>
      <c r="F66" s="35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63"/>
    </row>
    <row r="67" spans="1:19" ht="20.100000000000001" customHeight="1" thickBot="1" x14ac:dyDescent="0.3">
      <c r="A67" s="89"/>
      <c r="B67" s="12"/>
      <c r="C67" s="12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6"/>
    </row>
    <row r="68" spans="1:19" ht="16.2" customHeight="1" thickTop="1" x14ac:dyDescent="0.25">
      <c r="A68" s="90"/>
      <c r="B68" s="110" t="s">
        <v>37</v>
      </c>
      <c r="C68" s="110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6"/>
    </row>
    <row r="69" spans="1:19" ht="15" customHeight="1" x14ac:dyDescent="0.25">
      <c r="A69" s="64"/>
      <c r="B69" s="65"/>
      <c r="C69" s="65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7"/>
    </row>
    <row r="70" spans="1:19" ht="13.2" customHeight="1" x14ac:dyDescent="0.25">
      <c r="A70" s="70"/>
      <c r="B70" s="19" t="s">
        <v>21</v>
      </c>
      <c r="C70" s="20"/>
      <c r="D70" s="120" t="s">
        <v>70</v>
      </c>
      <c r="E70" s="121"/>
      <c r="F70" s="122"/>
      <c r="G70" s="120" t="s">
        <v>78</v>
      </c>
      <c r="H70" s="121"/>
      <c r="I70" s="122"/>
      <c r="J70" s="120" t="s">
        <v>86</v>
      </c>
      <c r="K70" s="121"/>
      <c r="L70" s="122"/>
      <c r="M70" s="120" t="s">
        <v>92</v>
      </c>
      <c r="N70" s="121"/>
      <c r="O70" s="122"/>
      <c r="P70" s="120" t="s">
        <v>93</v>
      </c>
      <c r="Q70" s="121"/>
      <c r="R70" s="122"/>
      <c r="S70" s="68"/>
    </row>
    <row r="71" spans="1:19" ht="19.5" customHeight="1" x14ac:dyDescent="0.25">
      <c r="A71" s="70"/>
      <c r="B71" s="10" t="s">
        <v>7</v>
      </c>
      <c r="C71" s="10" t="s">
        <v>6</v>
      </c>
      <c r="D71" s="10" t="s">
        <v>20</v>
      </c>
      <c r="E71" s="10" t="s">
        <v>19</v>
      </c>
      <c r="F71" s="11" t="s">
        <v>5</v>
      </c>
      <c r="G71" s="10" t="s">
        <v>20</v>
      </c>
      <c r="H71" s="10" t="s">
        <v>19</v>
      </c>
      <c r="I71" s="11" t="s">
        <v>5</v>
      </c>
      <c r="J71" s="10" t="s">
        <v>20</v>
      </c>
      <c r="K71" s="10" t="s">
        <v>19</v>
      </c>
      <c r="L71" s="11" t="s">
        <v>5</v>
      </c>
      <c r="M71" s="10" t="s">
        <v>20</v>
      </c>
      <c r="N71" s="10" t="s">
        <v>19</v>
      </c>
      <c r="O71" s="11" t="s">
        <v>5</v>
      </c>
      <c r="P71" s="10" t="s">
        <v>20</v>
      </c>
      <c r="Q71" s="10" t="s">
        <v>19</v>
      </c>
      <c r="R71" s="11" t="s">
        <v>5</v>
      </c>
      <c r="S71" s="68"/>
    </row>
    <row r="72" spans="1:19" ht="19.8" customHeight="1" x14ac:dyDescent="0.25">
      <c r="A72" s="80"/>
      <c r="B72" s="130" t="s">
        <v>4</v>
      </c>
      <c r="C72" s="53" t="s">
        <v>34</v>
      </c>
      <c r="D72" s="29">
        <v>17</v>
      </c>
      <c r="E72" s="29">
        <v>51</v>
      </c>
      <c r="F72" s="29">
        <f>E72+D72</f>
        <v>68</v>
      </c>
      <c r="G72" s="29">
        <v>44</v>
      </c>
      <c r="H72" s="29">
        <v>59</v>
      </c>
      <c r="I72" s="29">
        <f>H72+G72</f>
        <v>103</v>
      </c>
      <c r="J72" s="29">
        <v>46</v>
      </c>
      <c r="K72" s="29">
        <v>74</v>
      </c>
      <c r="L72" s="29">
        <f>K72+J72</f>
        <v>120</v>
      </c>
      <c r="M72" s="97">
        <v>45</v>
      </c>
      <c r="N72" s="97">
        <v>69</v>
      </c>
      <c r="O72" s="97">
        <f>+M72+N72</f>
        <v>114</v>
      </c>
      <c r="P72" s="97">
        <v>53</v>
      </c>
      <c r="Q72" s="97">
        <v>98</v>
      </c>
      <c r="R72" s="97">
        <f>+P72+Q72</f>
        <v>151</v>
      </c>
      <c r="S72" s="68"/>
    </row>
    <row r="73" spans="1:19" ht="19.8" customHeight="1" x14ac:dyDescent="0.25">
      <c r="A73" s="80"/>
      <c r="B73" s="105"/>
      <c r="C73" s="53" t="s">
        <v>82</v>
      </c>
      <c r="D73" s="29">
        <v>0</v>
      </c>
      <c r="E73" s="29">
        <v>0</v>
      </c>
      <c r="F73" s="29">
        <v>0</v>
      </c>
      <c r="G73" s="29">
        <v>8</v>
      </c>
      <c r="H73" s="29">
        <v>49</v>
      </c>
      <c r="I73" s="29">
        <f>H73+G73</f>
        <v>57</v>
      </c>
      <c r="J73" s="29">
        <v>9</v>
      </c>
      <c r="K73" s="29">
        <v>58</v>
      </c>
      <c r="L73" s="29">
        <f>K73+J73</f>
        <v>67</v>
      </c>
      <c r="M73" s="97">
        <v>8</v>
      </c>
      <c r="N73" s="97">
        <v>44</v>
      </c>
      <c r="O73" s="97">
        <f t="shared" ref="O73:O78" si="36">+M73+N73</f>
        <v>52</v>
      </c>
      <c r="P73" s="97">
        <v>4</v>
      </c>
      <c r="Q73" s="97">
        <v>35</v>
      </c>
      <c r="R73" s="97">
        <f t="shared" ref="R73:R78" si="37">+P73+Q73</f>
        <v>39</v>
      </c>
      <c r="S73" s="68"/>
    </row>
    <row r="74" spans="1:19" ht="21.75" customHeight="1" x14ac:dyDescent="0.25">
      <c r="A74" s="81"/>
      <c r="B74" s="131"/>
      <c r="C74" s="53" t="s">
        <v>57</v>
      </c>
      <c r="D74" s="29">
        <v>44</v>
      </c>
      <c r="E74" s="29">
        <v>51</v>
      </c>
      <c r="F74" s="29">
        <f t="shared" ref="F74:F76" si="38">E74+D74</f>
        <v>95</v>
      </c>
      <c r="G74" s="29">
        <v>39</v>
      </c>
      <c r="H74" s="29">
        <v>49</v>
      </c>
      <c r="I74" s="29">
        <f t="shared" ref="I74:I76" si="39">H74+G74</f>
        <v>88</v>
      </c>
      <c r="J74" s="29">
        <v>60</v>
      </c>
      <c r="K74" s="29">
        <v>69</v>
      </c>
      <c r="L74" s="29">
        <f t="shared" ref="L74:L76" si="40">K74+J74</f>
        <v>129</v>
      </c>
      <c r="M74" s="97">
        <v>56</v>
      </c>
      <c r="N74" s="97">
        <v>89</v>
      </c>
      <c r="O74" s="97">
        <f t="shared" si="36"/>
        <v>145</v>
      </c>
      <c r="P74" s="97">
        <v>76</v>
      </c>
      <c r="Q74" s="97">
        <v>83</v>
      </c>
      <c r="R74" s="97">
        <f t="shared" si="37"/>
        <v>159</v>
      </c>
      <c r="S74" s="68"/>
    </row>
    <row r="75" spans="1:19" ht="20.100000000000001" customHeight="1" x14ac:dyDescent="0.25">
      <c r="A75" s="80"/>
      <c r="B75" s="113" t="s">
        <v>3</v>
      </c>
      <c r="C75" s="54" t="s">
        <v>34</v>
      </c>
      <c r="D75" s="38">
        <v>48</v>
      </c>
      <c r="E75" s="38">
        <v>109</v>
      </c>
      <c r="F75" s="30">
        <f t="shared" si="38"/>
        <v>157</v>
      </c>
      <c r="G75" s="38">
        <v>41</v>
      </c>
      <c r="H75" s="38">
        <v>94</v>
      </c>
      <c r="I75" s="30">
        <f t="shared" si="39"/>
        <v>135</v>
      </c>
      <c r="J75" s="38">
        <v>43</v>
      </c>
      <c r="K75" s="38">
        <v>91</v>
      </c>
      <c r="L75" s="30">
        <f t="shared" si="40"/>
        <v>134</v>
      </c>
      <c r="M75" s="98">
        <v>39</v>
      </c>
      <c r="N75" s="98">
        <v>75</v>
      </c>
      <c r="O75" s="98">
        <f t="shared" si="36"/>
        <v>114</v>
      </c>
      <c r="P75" s="98">
        <v>43</v>
      </c>
      <c r="Q75" s="98">
        <v>104</v>
      </c>
      <c r="R75" s="98">
        <f t="shared" si="37"/>
        <v>147</v>
      </c>
      <c r="S75" s="68"/>
    </row>
    <row r="76" spans="1:19" ht="20.100000000000001" customHeight="1" x14ac:dyDescent="0.25">
      <c r="A76" s="80"/>
      <c r="B76" s="114"/>
      <c r="C76" s="84" t="s">
        <v>57</v>
      </c>
      <c r="D76" s="38">
        <v>23</v>
      </c>
      <c r="E76" s="38">
        <v>23</v>
      </c>
      <c r="F76" s="30">
        <f t="shared" si="38"/>
        <v>46</v>
      </c>
      <c r="G76" s="38">
        <v>28</v>
      </c>
      <c r="H76" s="38">
        <v>16</v>
      </c>
      <c r="I76" s="30">
        <f t="shared" si="39"/>
        <v>44</v>
      </c>
      <c r="J76" s="38">
        <v>21</v>
      </c>
      <c r="K76" s="38">
        <v>26</v>
      </c>
      <c r="L76" s="30">
        <f t="shared" si="40"/>
        <v>47</v>
      </c>
      <c r="M76" s="98">
        <v>27</v>
      </c>
      <c r="N76" s="98">
        <v>34</v>
      </c>
      <c r="O76" s="98">
        <f t="shared" si="36"/>
        <v>61</v>
      </c>
      <c r="P76" s="98">
        <v>37</v>
      </c>
      <c r="Q76" s="98">
        <v>32</v>
      </c>
      <c r="R76" s="98">
        <f t="shared" si="37"/>
        <v>69</v>
      </c>
      <c r="S76" s="68"/>
    </row>
    <row r="77" spans="1:19" ht="20.100000000000001" customHeight="1" x14ac:dyDescent="0.25">
      <c r="A77" s="80"/>
      <c r="B77" s="115" t="s">
        <v>38</v>
      </c>
      <c r="C77" s="24" t="s">
        <v>58</v>
      </c>
      <c r="D77" s="39">
        <v>3</v>
      </c>
      <c r="E77" s="39">
        <v>72</v>
      </c>
      <c r="F77" s="29">
        <f>E77+D77</f>
        <v>75</v>
      </c>
      <c r="G77" s="39">
        <v>2</v>
      </c>
      <c r="H77" s="39">
        <v>68</v>
      </c>
      <c r="I77" s="29">
        <f>H77+G77</f>
        <v>70</v>
      </c>
      <c r="J77" s="39">
        <v>6</v>
      </c>
      <c r="K77" s="39">
        <v>64</v>
      </c>
      <c r="L77" s="29">
        <f>K77+J77</f>
        <v>70</v>
      </c>
      <c r="M77" s="99">
        <v>6</v>
      </c>
      <c r="N77" s="99">
        <v>63</v>
      </c>
      <c r="O77" s="99">
        <f t="shared" si="36"/>
        <v>69</v>
      </c>
      <c r="P77" s="99">
        <v>13</v>
      </c>
      <c r="Q77" s="99">
        <v>68</v>
      </c>
      <c r="R77" s="99">
        <f t="shared" si="37"/>
        <v>81</v>
      </c>
      <c r="S77" s="68"/>
    </row>
    <row r="78" spans="1:19" ht="20.100000000000001" customHeight="1" x14ac:dyDescent="0.25">
      <c r="A78" s="69"/>
      <c r="B78" s="116"/>
      <c r="C78" s="24" t="s">
        <v>71</v>
      </c>
      <c r="D78" s="39">
        <v>14</v>
      </c>
      <c r="E78" s="39">
        <v>21</v>
      </c>
      <c r="F78" s="29">
        <f>E78+D78</f>
        <v>35</v>
      </c>
      <c r="G78" s="39">
        <v>23</v>
      </c>
      <c r="H78" s="39">
        <v>20</v>
      </c>
      <c r="I78" s="29">
        <f>H78+G78</f>
        <v>43</v>
      </c>
      <c r="J78" s="39">
        <v>31</v>
      </c>
      <c r="K78" s="39">
        <v>13</v>
      </c>
      <c r="L78" s="29">
        <f>K78+J78</f>
        <v>44</v>
      </c>
      <c r="M78" s="99">
        <v>26</v>
      </c>
      <c r="N78" s="99">
        <v>13</v>
      </c>
      <c r="O78" s="99">
        <f t="shared" si="36"/>
        <v>39</v>
      </c>
      <c r="P78" s="99">
        <v>29</v>
      </c>
      <c r="Q78" s="99">
        <v>11</v>
      </c>
      <c r="R78" s="99">
        <f t="shared" si="37"/>
        <v>40</v>
      </c>
      <c r="S78" s="68"/>
    </row>
    <row r="79" spans="1:19" ht="20.100000000000001" customHeight="1" x14ac:dyDescent="0.25">
      <c r="A79" s="69"/>
      <c r="B79" s="116"/>
      <c r="C79" s="24" t="s">
        <v>53</v>
      </c>
      <c r="D79" s="39">
        <v>14</v>
      </c>
      <c r="E79" s="39">
        <v>33</v>
      </c>
      <c r="F79" s="29">
        <f>E79+D79</f>
        <v>47</v>
      </c>
      <c r="G79" s="39">
        <v>10</v>
      </c>
      <c r="H79" s="39">
        <v>28</v>
      </c>
      <c r="I79" s="29">
        <f>H79+G79</f>
        <v>38</v>
      </c>
      <c r="J79" s="39">
        <v>12</v>
      </c>
      <c r="K79" s="39">
        <v>24</v>
      </c>
      <c r="L79" s="29">
        <f>K79+J79</f>
        <v>36</v>
      </c>
      <c r="M79" s="99">
        <v>17</v>
      </c>
      <c r="N79" s="99">
        <v>26</v>
      </c>
      <c r="O79" s="99">
        <f>+M79+N79</f>
        <v>43</v>
      </c>
      <c r="P79" s="99">
        <v>19</v>
      </c>
      <c r="Q79" s="99">
        <v>27</v>
      </c>
      <c r="R79" s="99">
        <f>+P79+Q79</f>
        <v>46</v>
      </c>
      <c r="S79" s="68"/>
    </row>
    <row r="80" spans="1:19" s="18" customFormat="1" ht="20.100000000000001" customHeight="1" x14ac:dyDescent="0.25">
      <c r="A80" s="70"/>
      <c r="B80" s="125" t="s">
        <v>33</v>
      </c>
      <c r="C80" s="126"/>
      <c r="D80" s="34">
        <f t="shared" ref="D80:R80" si="41">SUM(D72:D79)</f>
        <v>163</v>
      </c>
      <c r="E80" s="34">
        <f t="shared" si="41"/>
        <v>360</v>
      </c>
      <c r="F80" s="34">
        <f t="shared" si="41"/>
        <v>523</v>
      </c>
      <c r="G80" s="34">
        <f t="shared" si="41"/>
        <v>195</v>
      </c>
      <c r="H80" s="34">
        <f t="shared" si="41"/>
        <v>383</v>
      </c>
      <c r="I80" s="34">
        <f t="shared" si="41"/>
        <v>578</v>
      </c>
      <c r="J80" s="34">
        <f t="shared" si="41"/>
        <v>228</v>
      </c>
      <c r="K80" s="34">
        <f t="shared" si="41"/>
        <v>419</v>
      </c>
      <c r="L80" s="34">
        <f t="shared" si="41"/>
        <v>647</v>
      </c>
      <c r="M80" s="34">
        <f t="shared" si="41"/>
        <v>224</v>
      </c>
      <c r="N80" s="34">
        <f t="shared" si="41"/>
        <v>413</v>
      </c>
      <c r="O80" s="34">
        <f t="shared" si="41"/>
        <v>637</v>
      </c>
      <c r="P80" s="34">
        <f t="shared" si="41"/>
        <v>274</v>
      </c>
      <c r="Q80" s="34">
        <f t="shared" si="41"/>
        <v>458</v>
      </c>
      <c r="R80" s="34">
        <f t="shared" si="41"/>
        <v>732</v>
      </c>
      <c r="S80" s="68"/>
    </row>
    <row r="81" spans="1:19" s="18" customFormat="1" ht="20.100000000000001" customHeight="1" x14ac:dyDescent="0.25">
      <c r="A81" s="70"/>
      <c r="B81" s="111" t="s">
        <v>85</v>
      </c>
      <c r="C81" s="112"/>
      <c r="D81" s="96">
        <f>D80/F80</f>
        <v>0.31166347992351817</v>
      </c>
      <c r="E81" s="96">
        <f>E80/F80</f>
        <v>0.68833652007648183</v>
      </c>
      <c r="F81" s="34"/>
      <c r="G81" s="96">
        <f>G80/I80</f>
        <v>0.33737024221453288</v>
      </c>
      <c r="H81" s="96">
        <f>H80/I80</f>
        <v>0.66262975778546718</v>
      </c>
      <c r="I81" s="34"/>
      <c r="J81" s="96">
        <f>J80/L80</f>
        <v>0.35239567233384855</v>
      </c>
      <c r="K81" s="96">
        <f>K80/L80</f>
        <v>0.6476043276661515</v>
      </c>
      <c r="L81" s="34"/>
      <c r="M81" s="96">
        <f>M80/O80</f>
        <v>0.35164835164835168</v>
      </c>
      <c r="N81" s="96">
        <f>N80/O80</f>
        <v>0.64835164835164838</v>
      </c>
      <c r="O81" s="34"/>
      <c r="P81" s="96">
        <f>P80/R80</f>
        <v>0.37431693989071041</v>
      </c>
      <c r="Q81" s="96">
        <f>Q80/R80</f>
        <v>0.62568306010928965</v>
      </c>
      <c r="R81" s="34"/>
      <c r="S81" s="68"/>
    </row>
    <row r="82" spans="1:19" ht="4.2" customHeight="1" x14ac:dyDescent="0.25">
      <c r="A82" s="71"/>
      <c r="B82" s="72"/>
      <c r="C82" s="72"/>
      <c r="D82" s="73"/>
      <c r="E82" s="73"/>
      <c r="F82" s="73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74"/>
    </row>
    <row r="83" spans="1:19" ht="20.100000000000001" customHeight="1" x14ac:dyDescent="0.25">
      <c r="A83" s="91"/>
      <c r="B83" s="12"/>
      <c r="C83" s="12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6"/>
    </row>
    <row r="84" spans="1:19" ht="5.4" customHeight="1" x14ac:dyDescent="0.25">
      <c r="A84" s="64"/>
      <c r="B84" s="106"/>
      <c r="C84" s="107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6"/>
    </row>
    <row r="85" spans="1:19" ht="19.2" customHeight="1" x14ac:dyDescent="0.25">
      <c r="A85" s="70"/>
      <c r="B85" s="108" t="s">
        <v>2</v>
      </c>
      <c r="C85" s="108"/>
      <c r="D85" s="40">
        <f t="shared" ref="D85:R85" si="42">D63</f>
        <v>1244</v>
      </c>
      <c r="E85" s="40">
        <f t="shared" si="42"/>
        <v>3698</v>
      </c>
      <c r="F85" s="40">
        <f t="shared" si="42"/>
        <v>4942</v>
      </c>
      <c r="G85" s="40">
        <f t="shared" si="42"/>
        <v>1262</v>
      </c>
      <c r="H85" s="40">
        <f t="shared" si="42"/>
        <v>3666</v>
      </c>
      <c r="I85" s="40">
        <f t="shared" si="42"/>
        <v>4928</v>
      </c>
      <c r="J85" s="40">
        <f t="shared" si="42"/>
        <v>1358</v>
      </c>
      <c r="K85" s="40">
        <f t="shared" si="42"/>
        <v>3653</v>
      </c>
      <c r="L85" s="40">
        <f t="shared" si="42"/>
        <v>5011</v>
      </c>
      <c r="M85" s="40">
        <f t="shared" si="42"/>
        <v>1531</v>
      </c>
      <c r="N85" s="40">
        <f t="shared" si="42"/>
        <v>3734</v>
      </c>
      <c r="O85" s="40">
        <f t="shared" si="42"/>
        <v>5265</v>
      </c>
      <c r="P85" s="40">
        <f t="shared" si="42"/>
        <v>1597</v>
      </c>
      <c r="Q85" s="40">
        <f t="shared" si="42"/>
        <v>3699</v>
      </c>
      <c r="R85" s="40">
        <f t="shared" si="42"/>
        <v>5296</v>
      </c>
      <c r="S85" s="68"/>
    </row>
    <row r="86" spans="1:19" ht="19.2" customHeight="1" x14ac:dyDescent="0.25">
      <c r="A86" s="70"/>
      <c r="B86" s="108" t="s">
        <v>1</v>
      </c>
      <c r="C86" s="108"/>
      <c r="D86" s="40">
        <f>+D80</f>
        <v>163</v>
      </c>
      <c r="E86" s="40">
        <f t="shared" ref="E86:R86" si="43">+E80</f>
        <v>360</v>
      </c>
      <c r="F86" s="40">
        <f t="shared" si="43"/>
        <v>523</v>
      </c>
      <c r="G86" s="40">
        <f t="shared" si="43"/>
        <v>195</v>
      </c>
      <c r="H86" s="40">
        <f t="shared" si="43"/>
        <v>383</v>
      </c>
      <c r="I86" s="40">
        <f t="shared" si="43"/>
        <v>578</v>
      </c>
      <c r="J86" s="40">
        <f t="shared" si="43"/>
        <v>228</v>
      </c>
      <c r="K86" s="40">
        <f t="shared" si="43"/>
        <v>419</v>
      </c>
      <c r="L86" s="40">
        <f t="shared" si="43"/>
        <v>647</v>
      </c>
      <c r="M86" s="40">
        <f t="shared" si="43"/>
        <v>224</v>
      </c>
      <c r="N86" s="40">
        <f t="shared" si="43"/>
        <v>413</v>
      </c>
      <c r="O86" s="40">
        <f t="shared" si="43"/>
        <v>637</v>
      </c>
      <c r="P86" s="40">
        <f t="shared" si="43"/>
        <v>274</v>
      </c>
      <c r="Q86" s="40">
        <f t="shared" si="43"/>
        <v>458</v>
      </c>
      <c r="R86" s="40">
        <f t="shared" si="43"/>
        <v>732</v>
      </c>
      <c r="S86" s="68"/>
    </row>
    <row r="87" spans="1:19" ht="19.2" customHeight="1" x14ac:dyDescent="0.25">
      <c r="A87" s="77"/>
      <c r="B87" s="100" t="s">
        <v>0</v>
      </c>
      <c r="C87" s="100"/>
      <c r="D87" s="34">
        <f>+D85+D86</f>
        <v>1407</v>
      </c>
      <c r="E87" s="34">
        <f t="shared" ref="E87" si="44">+E85+E86</f>
        <v>4058</v>
      </c>
      <c r="F87" s="34">
        <f>+F85+F86</f>
        <v>5465</v>
      </c>
      <c r="G87" s="34">
        <f t="shared" ref="G87:I87" si="45">+G85+G86</f>
        <v>1457</v>
      </c>
      <c r="H87" s="34">
        <f t="shared" si="45"/>
        <v>4049</v>
      </c>
      <c r="I87" s="34">
        <f t="shared" si="45"/>
        <v>5506</v>
      </c>
      <c r="J87" s="34">
        <f t="shared" ref="J87:O87" si="46">+J85+J86</f>
        <v>1586</v>
      </c>
      <c r="K87" s="34">
        <f t="shared" si="46"/>
        <v>4072</v>
      </c>
      <c r="L87" s="34">
        <f t="shared" si="46"/>
        <v>5658</v>
      </c>
      <c r="M87" s="34">
        <f t="shared" si="46"/>
        <v>1755</v>
      </c>
      <c r="N87" s="34">
        <f t="shared" si="46"/>
        <v>4147</v>
      </c>
      <c r="O87" s="34">
        <f t="shared" si="46"/>
        <v>5902</v>
      </c>
      <c r="P87" s="34">
        <f t="shared" ref="P87:R87" si="47">+P85+P86</f>
        <v>1871</v>
      </c>
      <c r="Q87" s="34">
        <f t="shared" si="47"/>
        <v>4157</v>
      </c>
      <c r="R87" s="34">
        <f t="shared" si="47"/>
        <v>6028</v>
      </c>
      <c r="S87" s="68"/>
    </row>
    <row r="88" spans="1:19" ht="19.2" customHeight="1" x14ac:dyDescent="0.25">
      <c r="A88" s="77"/>
      <c r="B88" s="111" t="s">
        <v>85</v>
      </c>
      <c r="C88" s="112"/>
      <c r="D88" s="96">
        <f>D87/F87</f>
        <v>0.25745654162854531</v>
      </c>
      <c r="E88" s="96">
        <f>E87/F87</f>
        <v>0.74254345837145475</v>
      </c>
      <c r="F88" s="34"/>
      <c r="G88" s="96">
        <f>G87/I87</f>
        <v>0.26462041409371595</v>
      </c>
      <c r="H88" s="96">
        <f>H87/I87</f>
        <v>0.73537958590628405</v>
      </c>
      <c r="I88" s="34"/>
      <c r="J88" s="96">
        <f>J87/L87</f>
        <v>0.280311063980205</v>
      </c>
      <c r="K88" s="96">
        <f>K87/L87</f>
        <v>0.719688936019795</v>
      </c>
      <c r="L88" s="34"/>
      <c r="M88" s="96">
        <f>M87/O87</f>
        <v>0.29735682819383258</v>
      </c>
      <c r="N88" s="96">
        <f>N87/O87</f>
        <v>0.70264317180616742</v>
      </c>
      <c r="O88" s="34"/>
      <c r="P88" s="96">
        <f>P87/R87</f>
        <v>0.31038487060384873</v>
      </c>
      <c r="Q88" s="96">
        <f>Q87/R87</f>
        <v>0.68961512939615133</v>
      </c>
      <c r="R88" s="34"/>
      <c r="S88" s="68"/>
    </row>
    <row r="89" spans="1:19" ht="15.6" customHeight="1" x14ac:dyDescent="0.25">
      <c r="A89" s="78"/>
      <c r="B89" s="101" t="s">
        <v>94</v>
      </c>
      <c r="C89" s="102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4"/>
    </row>
    <row r="90" spans="1:19" ht="20.100000000000001" customHeight="1" x14ac:dyDescent="0.25">
      <c r="A90" s="82"/>
      <c r="B90" s="4"/>
      <c r="C90" s="5"/>
    </row>
    <row r="91" spans="1:19" ht="20.100000000000001" customHeight="1" x14ac:dyDescent="0.25">
      <c r="A91" s="83"/>
      <c r="B91" s="5"/>
      <c r="C91" s="5"/>
      <c r="S91" s="2"/>
    </row>
    <row r="92" spans="1:19" ht="18" customHeight="1" x14ac:dyDescent="0.25"/>
  </sheetData>
  <mergeCells count="37">
    <mergeCell ref="M6:O6"/>
    <mergeCell ref="M70:O70"/>
    <mergeCell ref="D70:F70"/>
    <mergeCell ref="J70:L70"/>
    <mergeCell ref="G6:I6"/>
    <mergeCell ref="G70:I70"/>
    <mergeCell ref="P6:R6"/>
    <mergeCell ref="P70:R70"/>
    <mergeCell ref="B3:C3"/>
    <mergeCell ref="B80:C80"/>
    <mergeCell ref="B31:B33"/>
    <mergeCell ref="B9:B14"/>
    <mergeCell ref="B72:B74"/>
    <mergeCell ref="B77:B79"/>
    <mergeCell ref="B53:B55"/>
    <mergeCell ref="B20:B21"/>
    <mergeCell ref="B64:C64"/>
    <mergeCell ref="B22:B27"/>
    <mergeCell ref="B28:B30"/>
    <mergeCell ref="B16:B19"/>
    <mergeCell ref="D6:F6"/>
    <mergeCell ref="J6:L6"/>
    <mergeCell ref="B87:C87"/>
    <mergeCell ref="B89:C89"/>
    <mergeCell ref="B35:B41"/>
    <mergeCell ref="B42:B44"/>
    <mergeCell ref="B84:C84"/>
    <mergeCell ref="B85:C85"/>
    <mergeCell ref="B86:C86"/>
    <mergeCell ref="B63:C63"/>
    <mergeCell ref="B68:C68"/>
    <mergeCell ref="B81:C81"/>
    <mergeCell ref="B88:C88"/>
    <mergeCell ref="B75:B76"/>
    <mergeCell ref="B47:B52"/>
    <mergeCell ref="B57:B62"/>
    <mergeCell ref="B45:B46"/>
  </mergeCells>
  <printOptions horizontalCentered="1"/>
  <pageMargins left="0.39370078740157483" right="0.39370078740157483" top="0.35433070866141736" bottom="0.35433070866141736" header="0" footer="0"/>
  <pageSetup paperSize="9" scale="47" orientation="portrait" r:id="rId1"/>
  <headerFooter alignWithMargins="0"/>
  <webPublishItems count="4">
    <webPublishItem id="4803" divId="1_1_2_4803" sourceType="range" sourceRef="A3:S89" destinationFile="\\gpaq\gpaqssl\lldades\indicadors\2019\1_1_2.htm"/>
    <webPublishItem id="29883" divId="1_1_2_29883" sourceType="range" sourceRef="A4:S89" destinationFile="\\reid\inetpub\gpaqssl\lldades\indicadors\2021\1_1_2.htm"/>
    <webPublishItem id="14948" divId="1_1_2_14948" sourceType="range" sourceRef="A5:S66" destinationFile="\\gpaq\gpaqssl\lldades\indicadors\2017\1_1_2.htm"/>
    <webPublishItem id="26383" divId="1_1_2_26383" sourceType="range" sourceRef="A5:S89" destinationFile="\\gpaq\gpaqssl\lldades\indicadors\2017\1_1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112</vt:lpstr>
      <vt:lpstr>'112'!_1Àrea_d_impressió</vt:lpstr>
      <vt:lpstr>'112'!Àrea_d'impressió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2010-07-15T10:05:40Z</cp:lastPrinted>
  <dcterms:created xsi:type="dcterms:W3CDTF">2009-07-20T07:30:24Z</dcterms:created>
  <dcterms:modified xsi:type="dcterms:W3CDTF">2022-02-02T13:40:54Z</dcterms:modified>
</cp:coreProperties>
</file>